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RABOTA\Rейтинг\2026\01 январь\"/>
    </mc:Choice>
  </mc:AlternateContent>
  <xr:revisionPtr revIDLastSave="0" documentId="13_ncr:1_{32906033-E1CC-4C94-9F0B-CD4D454557B2}" xr6:coauthVersionLast="47" xr6:coauthVersionMax="47" xr10:uidLastSave="{00000000-0000-0000-0000-000000000000}"/>
  <bookViews>
    <workbookView xWindow="-108" yWindow="-108" windowWidth="23256" windowHeight="12576" activeTab="1" xr2:uid="{5CF8AF7B-9105-4F32-A485-516128929390}"/>
  </bookViews>
  <sheets>
    <sheet name="ТУРНИРЫ" sheetId="3" r:id="rId1"/>
    <sheet name="ЖЕНЩИНЫ на 01.02.2026" sheetId="2" r:id="rId2"/>
    <sheet name="МУЖЧИНЫ на 01.02.2026" sheetId="1" r:id="rId3"/>
  </sheets>
  <definedNames>
    <definedName name="_xlnm.Print_Titles" localSheetId="1">'ЖЕНЩИНЫ на 01.02.2026'!$1:$1</definedName>
    <definedName name="_xlnm.Print_Titles" localSheetId="2">'МУЖЧИНЫ на 01.02.2026'!$1:$1</definedName>
    <definedName name="_xlnm.Print_Area" localSheetId="1">Таблица79[[#All],[Порядковый номер в рейтинге]:[Населенный пункт]]</definedName>
    <definedName name="_xlnm.Print_Area" localSheetId="2">Таблица794[[#All],[Порядковый номер в рейтинге]:[Населенный пункт]]</definedName>
    <definedName name="_xlnm.Print_Area" localSheetId="0">ТУРНИРЫ!$A$1:$E$7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2" l="1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C10" i="2"/>
  <c r="I9" i="2"/>
  <c r="C9" i="2"/>
  <c r="I8" i="2"/>
  <c r="C8" i="2"/>
  <c r="I7" i="2"/>
  <c r="C7" i="2"/>
  <c r="I6" i="2"/>
  <c r="C6" i="2"/>
  <c r="I5" i="2"/>
  <c r="C5" i="2"/>
  <c r="I4" i="2"/>
  <c r="C4" i="2"/>
  <c r="I3" i="2"/>
  <c r="C3" i="2"/>
  <c r="I2" i="2"/>
  <c r="C25" i="2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49" i="1"/>
  <c r="C49" i="1"/>
  <c r="I50" i="1"/>
  <c r="C50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  <c r="C2" i="2" l="1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</calcChain>
</file>

<file path=xl/sharedStrings.xml><?xml version="1.0" encoding="utf-8"?>
<sst xmlns="http://schemas.openxmlformats.org/spreadsheetml/2006/main" count="464" uniqueCount="138">
  <si>
    <t>id</t>
  </si>
  <si>
    <t>Столбец1</t>
  </si>
  <si>
    <t>Порядковый номер в рейтинге</t>
  </si>
  <si>
    <t>Фамилия Имя</t>
  </si>
  <si>
    <t>Рейтинг</t>
  </si>
  <si>
    <t>Дата рождения</t>
  </si>
  <si>
    <t>Населенный пункт</t>
  </si>
  <si>
    <t>Взнос в ФНТПК</t>
  </si>
  <si>
    <t>1</t>
  </si>
  <si>
    <r>
      <rPr>
        <b/>
        <sz val="12"/>
        <color theme="8" tint="-0.499984740745262"/>
        <rFont val="Arial Narrow"/>
        <family val="2"/>
        <charset val="204"/>
      </rPr>
      <t>ТУРНИРЫ,</t>
    </r>
    <r>
      <rPr>
        <sz val="12"/>
        <color theme="8" tint="-0.499984740745262"/>
        <rFont val="Arial Narrow"/>
        <family val="2"/>
        <charset val="204"/>
      </rPr>
      <t xml:space="preserve"> вошедшие в обсчет за</t>
    </r>
  </si>
  <si>
    <t>ЯНВАРЬ 2026 г.</t>
  </si>
  <si>
    <t>№ п/п</t>
  </si>
  <si>
    <t>Наименование турнира</t>
  </si>
  <si>
    <t>Время проведения</t>
  </si>
  <si>
    <t>Место проведения</t>
  </si>
  <si>
    <t>Коэф-т</t>
  </si>
  <si>
    <t>Рейтинговый турнир</t>
  </si>
  <si>
    <t>Колизей</t>
  </si>
  <si>
    <t>м</t>
  </si>
  <si>
    <t>Пермяков Евгений</t>
  </si>
  <si>
    <t>Пермский район</t>
  </si>
  <si>
    <t/>
  </si>
  <si>
    <t>Акбаев Артем</t>
  </si>
  <si>
    <t>Куеда</t>
  </si>
  <si>
    <t>Лазукин Илья</t>
  </si>
  <si>
    <t>Лисич Илья</t>
  </si>
  <si>
    <t>Пермь</t>
  </si>
  <si>
    <t>Кириллов Денис</t>
  </si>
  <si>
    <t>Бабашов Мусаниф</t>
  </si>
  <si>
    <t>Хасанов Руслан</t>
  </si>
  <si>
    <t>Назукин Александр</t>
  </si>
  <si>
    <t>Курчанов Константин</t>
  </si>
  <si>
    <t>Грачев Александр</t>
  </si>
  <si>
    <t>Никитин Антон</t>
  </si>
  <si>
    <t>Экишев Александр</t>
  </si>
  <si>
    <t>Шабуров Михаил</t>
  </si>
  <si>
    <t>Мацов Вадим</t>
  </si>
  <si>
    <t>Сиратаев Артем</t>
  </si>
  <si>
    <t>Калинин Станислав</t>
  </si>
  <si>
    <t>Бронников Алексей</t>
  </si>
  <si>
    <t>Атамогланов Самир</t>
  </si>
  <si>
    <t>Экишев Иван</t>
  </si>
  <si>
    <t>Хонбобоев Эльмурад</t>
  </si>
  <si>
    <t>Полазна</t>
  </si>
  <si>
    <t>Дьяков Андрей</t>
  </si>
  <si>
    <t>Спиридонов Вячеслав</t>
  </si>
  <si>
    <t>Ахмаров Артур</t>
  </si>
  <si>
    <t>Белобров Виталий</t>
  </si>
  <si>
    <t>Федоров Даниил</t>
  </si>
  <si>
    <t>Глазырин Сергей</t>
  </si>
  <si>
    <t>Соловьев Иван</t>
  </si>
  <si>
    <t>Чермоз</t>
  </si>
  <si>
    <t>Воробей Владимир</t>
  </si>
  <si>
    <t>Балавнюков Владимир</t>
  </si>
  <si>
    <t>Шилков Артем</t>
  </si>
  <si>
    <t>Белоусов Виталий</t>
  </si>
  <si>
    <t>Захаров Василий</t>
  </si>
  <si>
    <t>Щукин Матвей</t>
  </si>
  <si>
    <t>Рясин Антон</t>
  </si>
  <si>
    <t>Криштоп Виктор</t>
  </si>
  <si>
    <t>Филатов Сергей</t>
  </si>
  <si>
    <t>Фокин Дмитрий</t>
  </si>
  <si>
    <t>Колчанов Александр</t>
  </si>
  <si>
    <t>Мочалов Игорь</t>
  </si>
  <si>
    <t>Куликов Иван</t>
  </si>
  <si>
    <t>Вдовин Константин</t>
  </si>
  <si>
    <t>Культин Тихон</t>
  </si>
  <si>
    <t>Хлобыстов Вячеслав</t>
  </si>
  <si>
    <t>Куницын Александр</t>
  </si>
  <si>
    <t>Юшин Игорь</t>
  </si>
  <si>
    <t>Лебедев Евгений</t>
  </si>
  <si>
    <t>Чепкасов Кристиан-Александр</t>
  </si>
  <si>
    <t>Муксинов Вадим</t>
  </si>
  <si>
    <t>Исмагилов Ринат</t>
  </si>
  <si>
    <t>Неволин Тимофей</t>
  </si>
  <si>
    <t>Палкин Сергей</t>
  </si>
  <si>
    <t>Мамедов Андрей</t>
  </si>
  <si>
    <t>30.06.1983</t>
  </si>
  <si>
    <t>Крепак Леонид</t>
  </si>
  <si>
    <t>Зыков Евгений</t>
  </si>
  <si>
    <t>Туктамышев Данил</t>
  </si>
  <si>
    <t>Семенов Богдан</t>
  </si>
  <si>
    <t>Тюленев Григорий</t>
  </si>
  <si>
    <t>Афанасьев Павел</t>
  </si>
  <si>
    <t>Куньшин Сергей</t>
  </si>
  <si>
    <t>Соколов Тимофей</t>
  </si>
  <si>
    <t>Беднов Елисей</t>
  </si>
  <si>
    <t>Санин Егор</t>
  </si>
  <si>
    <t>Хасанов Вадим</t>
  </si>
  <si>
    <t>Гущин Данил</t>
  </si>
  <si>
    <t>Мальцев Семен</t>
  </si>
  <si>
    <t>Ткаченко Лучезар</t>
  </si>
  <si>
    <t>Зелинский Александр</t>
  </si>
  <si>
    <t>Захаров Роман</t>
  </si>
  <si>
    <t>М</t>
  </si>
  <si>
    <t>Туктамышев Тимур</t>
  </si>
  <si>
    <t>Курочкин Егор</t>
  </si>
  <si>
    <t>Пахом Тимур</t>
  </si>
  <si>
    <t>Чайковский</t>
  </si>
  <si>
    <t>Шилов Михаил</t>
  </si>
  <si>
    <t>Зубарев Артем</t>
  </si>
  <si>
    <t>Рассохин Елисей</t>
  </si>
  <si>
    <t>Серовиков Вадим</t>
  </si>
  <si>
    <t>Садилов Ярослав</t>
  </si>
  <si>
    <t>Лоскутов Роман</t>
  </si>
  <si>
    <t>Голузин Семен</t>
  </si>
  <si>
    <t>Пустобаев Тимофей</t>
  </si>
  <si>
    <t>Пыхтеев Тимофей</t>
  </si>
  <si>
    <t>Болотов Артем</t>
  </si>
  <si>
    <t>Хасанов Леонид</t>
  </si>
  <si>
    <t>Поденных Семен</t>
  </si>
  <si>
    <t>Спиридонов Дмитрий</t>
  </si>
  <si>
    <t>ж</t>
  </si>
  <si>
    <t>Костарева Анна</t>
  </si>
  <si>
    <t>Солопова Наталья</t>
  </si>
  <si>
    <t>Беляева Полина</t>
  </si>
  <si>
    <t>Неволина Кира</t>
  </si>
  <si>
    <t>Дубовкина Виктория</t>
  </si>
  <si>
    <t>Рубцова Мария</t>
  </si>
  <si>
    <t>Василенко Анна</t>
  </si>
  <si>
    <t>Кайгородова Валерия</t>
  </si>
  <si>
    <t>Лазукова Надежда</t>
  </si>
  <si>
    <t>Кунгур</t>
  </si>
  <si>
    <t>Тетерина Анастасия</t>
  </si>
  <si>
    <t>Хамитова София</t>
  </si>
  <si>
    <t>Лукманова Дарья</t>
  </si>
  <si>
    <t>Дубовкина Анна</t>
  </si>
  <si>
    <t>Садыкова Карина</t>
  </si>
  <si>
    <t>Балабанова Анастасия</t>
  </si>
  <si>
    <t>Цыгвинцева Елизавета</t>
  </si>
  <si>
    <t>Савкова Надежда</t>
  </si>
  <si>
    <t>Курочкина Анна</t>
  </si>
  <si>
    <t>Верхова Злата</t>
  </si>
  <si>
    <t>Голузина Ева</t>
  </si>
  <si>
    <t>Кочешова Кристина</t>
  </si>
  <si>
    <t>Бояршинова Злата</t>
  </si>
  <si>
    <t>Шутикова Марина</t>
  </si>
  <si>
    <t>Колпакова 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</si>
</sst>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9"/>
      <color theme="1"/>
      <name val="Franklin Gothic Medium"/>
      <family val="2"/>
      <charset val="204"/>
    </font>
    <font>
      <sz val="9"/>
      <color theme="2" tint="-0.249977111117893"/>
      <name val="Franklin Gothic Medium"/>
      <family val="2"/>
      <charset val="204"/>
    </font>
    <font>
      <b/>
      <sz val="9"/>
      <color theme="0"/>
      <name val="Franklin Gothic Medium"/>
      <family val="2"/>
      <charset val="204"/>
    </font>
    <font>
      <b/>
      <sz val="14"/>
      <color theme="0"/>
      <name val="Franklin Gothic Medium"/>
      <family val="2"/>
      <charset val="204"/>
    </font>
    <font>
      <b/>
      <u/>
      <sz val="14"/>
      <color theme="0"/>
      <name val="Franklin Gothic Medium"/>
      <family val="2"/>
      <charset val="204"/>
    </font>
    <font>
      <sz val="9"/>
      <color rgb="FF0070C0"/>
      <name val="Franklin Gothic Medium"/>
      <family val="2"/>
      <charset val="204"/>
    </font>
    <font>
      <sz val="12"/>
      <color theme="8" tint="-0.499984740745262"/>
      <name val="Arial Narrow"/>
      <family val="2"/>
      <charset val="204"/>
    </font>
    <font>
      <b/>
      <sz val="12"/>
      <color theme="8" tint="-0.499984740745262"/>
      <name val="Arial Narrow"/>
      <family val="2"/>
      <charset val="204"/>
    </font>
    <font>
      <b/>
      <sz val="14"/>
      <color theme="8" tint="-0.499984740745262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2"/>
      <color theme="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0"/>
      <color rgb="FF00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4F81BD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shrinkToFit="1"/>
    </xf>
    <xf numFmtId="3" fontId="1" fillId="0" borderId="0" xfId="0" applyNumberFormat="1" applyFont="1"/>
    <xf numFmtId="0" fontId="2" fillId="0" borderId="0" xfId="0" applyFont="1"/>
    <xf numFmtId="14" fontId="1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/>
    <xf numFmtId="14" fontId="10" fillId="0" borderId="0" xfId="0" applyNumberFormat="1" applyFont="1"/>
  </cellXfs>
  <cellStyles count="1">
    <cellStyle name="Обычный" xfId="0" builtinId="0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numFmt numFmtId="4" formatCode="#,##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4F81BD"/>
        </bottom>
      </border>
    </dxf>
    <dxf>
      <border outline="0">
        <top style="medium">
          <color rgb="FF4F81BD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AD1592-3DB6-444E-9B49-56541DB8AF37}" name="Таблица43" displayName="Таблица43" ref="A4:E7" totalsRowShown="0" headerRowDxfId="13" dataDxfId="12" headerRowBorderDxfId="10" tableBorderDxfId="11">
  <autoFilter ref="A4:E7" xr:uid="{00000000-0009-0000-0100-000002000000}"/>
  <sortState xmlns:xlrd2="http://schemas.microsoft.com/office/spreadsheetml/2017/richdata2" ref="A5:E7">
    <sortCondition ref="C4:C7"/>
  </sortState>
  <tableColumns count="5">
    <tableColumn id="1" xr3:uid="{86FE786C-7CA2-4C38-B305-EDC3E72532D9}" name="№ п/п" dataDxfId="8" totalsRowDxfId="9"/>
    <tableColumn id="2" xr3:uid="{DE240DF4-E07E-4DC6-880B-CCCAE8903FF2}" name="Наименование турнира" dataDxfId="6" totalsRowDxfId="7"/>
    <tableColumn id="3" xr3:uid="{AC01B0F5-54FD-42D5-AEA5-BD7A40AD9FCF}" name="Время проведения" dataDxfId="4" totalsRowDxfId="5"/>
    <tableColumn id="4" xr3:uid="{1BBF7CF6-014F-46DF-823C-B2A2279A6EE3}" name="Место проведения" dataDxfId="2" totalsRowDxfId="3"/>
    <tableColumn id="5" xr3:uid="{C455BBC8-54F0-4552-8F87-86DF9511BE30}" name="Коэф-т" dataDxfId="0" totalsRowDxfId="1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E8E8B4-AC35-4873-832C-9F20F9EB39D5}" name="Таблица79" displayName="Таблица79" ref="A1:I25" insertRowShift="1" headerRowDxfId="33" dataDxfId="32">
  <autoFilter ref="A1:I25" xr:uid="{00000000-0009-0000-0100-000008000000}"/>
  <sortState xmlns:xlrd2="http://schemas.microsoft.com/office/spreadsheetml/2017/richdata2" ref="A2:I25">
    <sortCondition descending="1" ref="E1:E25"/>
  </sortState>
  <tableColumns count="9">
    <tableColumn id="1" xr3:uid="{74C0BBEC-E81F-4DDF-9B4B-7D0243F1811E}" name="id" totalsRowLabel="2307" dataDxfId="30" totalsRowDxfId="31"/>
    <tableColumn id="8" xr3:uid="{97A69F2C-CD63-421B-9024-812266256ECA}" name="Столбец1" dataDxfId="28" totalsRowDxfId="29"/>
    <tableColumn id="9" xr3:uid="{377FE982-958F-40B2-B534-C227185B1643}" name="Порядковый номер в рейтинге" dataDxfId="26" totalsRowDxfId="27">
      <calculatedColumnFormula>IF(ISBLANK(Таблица79[[#This Row],[id]]),"",_xlfn.RANK.EQ(Таблица79[[#This Row],[Рейтинг]],Таблица79[Рейтинг]))</calculatedColumnFormula>
    </tableColumn>
    <tableColumn id="2" xr3:uid="{05EA4051-2797-4209-92E8-B19ECA06D960}" name="Фамилия Имя" dataDxfId="24" totalsRowDxfId="25"/>
    <tableColumn id="3" xr3:uid="{CC37831A-ACC3-41AC-BE5A-A9068AAB6B46}" name="Рейтинг" dataDxfId="22" totalsRowDxfId="23"/>
    <tableColumn id="4" xr3:uid="{467C18BB-8466-4354-9963-73178D061F94}" name="Дата рождения" dataDxfId="20" totalsRowDxfId="21"/>
    <tableColumn id="5" xr3:uid="{DEBE4FE4-B5C6-4D1C-8693-946EBAFEC5AB}" name="Населенный пункт" dataDxfId="18" totalsRowDxfId="19"/>
    <tableColumn id="6" xr3:uid="{76407FD4-F070-4F47-BACD-31B5D73F74C4}" name="Взнос в ФНТПК" dataDxfId="16" totalsRowDxfId="17"/>
    <tableColumn id="7" xr3:uid="{364AD137-F156-4A77-A4A0-99FECF1C4C32}" name="1" totalsRowFunction="count" dataDxfId="14" totalsRowDxfId="15">
      <calculatedColumnFormula>Таблица79[[#Headers],[1]]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0B8619-36D8-4F63-B280-A0A1C75B7744}" name="Таблица794" displayName="Таблица794" ref="A1:I85" insertRowShift="1" headerRowDxfId="53" dataDxfId="52">
  <autoFilter ref="A1:I85" xr:uid="{00000000-0009-0000-0100-000003000000}"/>
  <sortState xmlns:xlrd2="http://schemas.microsoft.com/office/spreadsheetml/2017/richdata2" ref="A2:I85">
    <sortCondition descending="1" ref="E1:E85"/>
  </sortState>
  <tableColumns count="9">
    <tableColumn id="1" xr3:uid="{C1D64728-596F-45F1-A4C0-3271577D9D73}" name="id" totalsRowLabel="2307" dataDxfId="50" totalsRowDxfId="51"/>
    <tableColumn id="8" xr3:uid="{0CEF94A6-0C82-4877-AA50-D64919842388}" name="Столбец1" dataDxfId="48" totalsRowDxfId="49"/>
    <tableColumn id="9" xr3:uid="{754C60C7-5658-4FAE-B851-CD9C670F35F4}" name="Порядковый номер в рейтинге" dataDxfId="46" totalsRowDxfId="47">
      <calculatedColumnFormula>IF(ISBLANK(Таблица794[[#This Row],[id]]),"",_xlfn.RANK.EQ(Таблица794[[#This Row],[Рейтинг]],Таблица794[Рейтинг]))</calculatedColumnFormula>
    </tableColumn>
    <tableColumn id="2" xr3:uid="{8A7A65B5-E01B-4AEC-BBD9-0EF78E24D7D1}" name="Фамилия Имя" dataDxfId="44" totalsRowDxfId="45"/>
    <tableColumn id="3" xr3:uid="{9B68B488-F210-46AF-86F6-09B5307254D7}" name="Рейтинг" dataDxfId="42" totalsRowDxfId="43"/>
    <tableColumn id="4" xr3:uid="{ACF57F9A-74E5-49F6-BFD9-14A744619842}" name="Дата рождения" dataDxfId="40" totalsRowDxfId="41"/>
    <tableColumn id="5" xr3:uid="{440CF8B3-7C8C-4B4A-93DF-97D6EFBEE2E8}" name="Населенный пункт" dataDxfId="38" totalsRowDxfId="39"/>
    <tableColumn id="6" xr3:uid="{DB9AB781-FEB9-46B6-8705-F70E5CB94AF2}" name="Взнос в ФНТПК" dataDxfId="36" totalsRowDxfId="37"/>
    <tableColumn id="7" xr3:uid="{23E5B6EA-713D-49E1-A516-32C36D01F16F}" name="1" totalsRowFunction="count" dataDxfId="34" totalsRowDxfId="35">
      <calculatedColumnFormula>Таблица794[[#Headers],[1]]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D6285-5040-4AE8-8C9D-490D13A93300}">
  <sheetPr>
    <tabColor rgb="FFFFFF00"/>
  </sheetPr>
  <dimension ref="A1:E7"/>
  <sheetViews>
    <sheetView showGridLines="0" view="pageBreakPreview" zoomScale="70" zoomScaleNormal="100" zoomScaleSheetLayoutView="70" workbookViewId="0">
      <selection activeCell="A8" sqref="A8:XFD8"/>
    </sheetView>
  </sheetViews>
  <sheetFormatPr defaultRowHeight="14.4" x14ac:dyDescent="0.3"/>
  <cols>
    <col min="1" max="1" width="6.5546875" style="26" customWidth="1"/>
    <col min="2" max="2" width="42.6640625" style="26" customWidth="1"/>
    <col min="3" max="3" width="15.33203125" style="27" customWidth="1"/>
    <col min="4" max="4" width="16.6640625" style="26" customWidth="1"/>
    <col min="5" max="5" width="17.5546875" style="26" customWidth="1"/>
  </cols>
  <sheetData>
    <row r="1" spans="1:5" ht="15.6" x14ac:dyDescent="0.3">
      <c r="A1" s="17" t="s">
        <v>9</v>
      </c>
      <c r="B1" s="17"/>
      <c r="C1" s="17"/>
      <c r="D1" s="17"/>
      <c r="E1" s="17"/>
    </row>
    <row r="2" spans="1:5" ht="18" x14ac:dyDescent="0.35">
      <c r="A2" s="18" t="s">
        <v>10</v>
      </c>
      <c r="B2" s="18"/>
      <c r="C2" s="18"/>
      <c r="D2" s="18"/>
      <c r="E2" s="18"/>
    </row>
    <row r="3" spans="1:5" ht="15" thickBot="1" x14ac:dyDescent="0.35">
      <c r="A3" s="19"/>
      <c r="B3" s="19"/>
      <c r="C3" s="20"/>
      <c r="D3" s="19"/>
      <c r="E3" s="19"/>
    </row>
    <row r="4" spans="1:5" ht="31.8" thickBot="1" x14ac:dyDescent="0.35">
      <c r="A4" s="21" t="s">
        <v>11</v>
      </c>
      <c r="B4" s="21" t="s">
        <v>12</v>
      </c>
      <c r="C4" s="22" t="s">
        <v>13</v>
      </c>
      <c r="D4" s="21" t="s">
        <v>14</v>
      </c>
      <c r="E4" s="21" t="s">
        <v>15</v>
      </c>
    </row>
    <row r="5" spans="1:5" ht="40.049999999999997" customHeight="1" x14ac:dyDescent="0.3">
      <c r="A5" s="23">
        <v>1</v>
      </c>
      <c r="B5" s="23" t="s">
        <v>16</v>
      </c>
      <c r="C5" s="24">
        <v>46033</v>
      </c>
      <c r="D5" s="23" t="s">
        <v>17</v>
      </c>
      <c r="E5" s="25">
        <v>0.4</v>
      </c>
    </row>
    <row r="6" spans="1:5" ht="40.049999999999997" customHeight="1" x14ac:dyDescent="0.3">
      <c r="A6" s="23">
        <v>2</v>
      </c>
      <c r="B6" s="23" t="s">
        <v>16</v>
      </c>
      <c r="C6" s="24">
        <v>46040</v>
      </c>
      <c r="D6" s="23" t="s">
        <v>17</v>
      </c>
      <c r="E6" s="25">
        <v>0.4</v>
      </c>
    </row>
    <row r="7" spans="1:5" ht="40.049999999999997" customHeight="1" x14ac:dyDescent="0.3">
      <c r="A7" s="23">
        <v>3</v>
      </c>
      <c r="B7" s="23" t="s">
        <v>16</v>
      </c>
      <c r="C7" s="24">
        <v>46047</v>
      </c>
      <c r="D7" s="23" t="s">
        <v>17</v>
      </c>
      <c r="E7" s="25">
        <v>0.4</v>
      </c>
    </row>
  </sheetData>
  <mergeCells count="2">
    <mergeCell ref="A1:E1"/>
    <mergeCell ref="A2:E2"/>
  </mergeCells>
  <pageMargins left="0.31" right="0.18" top="0.38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4FA94-81CE-48C6-8B6D-2215594990F2}">
  <sheetPr>
    <tabColor rgb="FFFF99CC"/>
  </sheetPr>
  <dimension ref="A1:M123"/>
  <sheetViews>
    <sheetView tabSelected="1" view="pageBreakPreview" topLeftCell="C1" zoomScale="70" zoomScaleNormal="100" zoomScaleSheetLayoutView="70" workbookViewId="0">
      <selection activeCell="D14" sqref="D14"/>
    </sheetView>
  </sheetViews>
  <sheetFormatPr defaultRowHeight="12.6" outlineLevelCol="1" x14ac:dyDescent="0.3"/>
  <cols>
    <col min="1" max="2" width="8.88671875" style="12" hidden="1" customWidth="1" outlineLevel="1"/>
    <col min="3" max="3" width="12.21875" style="12" customWidth="1" collapsed="1"/>
    <col min="4" max="4" width="27.6640625" style="13" customWidth="1"/>
    <col min="5" max="5" width="12.5546875" style="14" customWidth="1"/>
    <col min="6" max="6" width="15.44140625" style="16" customWidth="1"/>
    <col min="7" max="7" width="18.77734375" style="12" customWidth="1"/>
    <col min="8" max="8" width="11.88671875" style="12" customWidth="1"/>
    <col min="9" max="9" width="8.88671875" style="15"/>
    <col min="10" max="16384" width="8.88671875" style="12"/>
  </cols>
  <sheetData>
    <row r="1" spans="1:13" s="6" customFormat="1" ht="45.6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0" t="s">
        <v>5</v>
      </c>
      <c r="G1" s="1" t="s">
        <v>6</v>
      </c>
      <c r="H1" s="2" t="s">
        <v>7</v>
      </c>
      <c r="I1" s="5" t="s">
        <v>8</v>
      </c>
      <c r="K1" s="7"/>
      <c r="L1" s="8"/>
      <c r="M1" s="9"/>
    </row>
    <row r="2" spans="1:13" s="6" customFormat="1" ht="15" customHeight="1" x14ac:dyDescent="0.3">
      <c r="A2" s="1">
        <v>317</v>
      </c>
      <c r="B2" s="1" t="s">
        <v>112</v>
      </c>
      <c r="C2" s="1">
        <f>IF(ISBLANK(Таблица79[[#This Row],[id]]),"",_xlfn.RANK.EQ(Таблица79[[#This Row],[Рейтинг]],Таблица79[Рейтинг]))</f>
        <v>1</v>
      </c>
      <c r="D2" s="3" t="s">
        <v>113</v>
      </c>
      <c r="E2" s="4">
        <v>988</v>
      </c>
      <c r="F2" s="10">
        <v>30680</v>
      </c>
      <c r="G2" s="1" t="s">
        <v>26</v>
      </c>
      <c r="H2" s="1" t="s">
        <v>21</v>
      </c>
      <c r="I2" s="11" t="str">
        <f>Таблица79[[#Headers],[1]]</f>
        <v>1</v>
      </c>
    </row>
    <row r="3" spans="1:13" s="6" customFormat="1" ht="15" customHeight="1" x14ac:dyDescent="0.3">
      <c r="A3" s="1">
        <v>1205</v>
      </c>
      <c r="B3" s="1" t="s">
        <v>112</v>
      </c>
      <c r="C3" s="1">
        <f>IF(ISBLANK(Таблица79[[#This Row],[id]]),"",_xlfn.RANK.EQ(Таблица79[[#This Row],[Рейтинг]],Таблица79[Рейтинг]))</f>
        <v>2</v>
      </c>
      <c r="D3" s="3" t="s">
        <v>114</v>
      </c>
      <c r="E3" s="4">
        <v>851</v>
      </c>
      <c r="F3" s="10">
        <v>39532</v>
      </c>
      <c r="G3" s="1" t="s">
        <v>26</v>
      </c>
      <c r="H3" s="1" t="s">
        <v>21</v>
      </c>
      <c r="I3" s="11" t="str">
        <f>Таблица79[[#Headers],[1]]</f>
        <v>1</v>
      </c>
    </row>
    <row r="4" spans="1:13" s="6" customFormat="1" ht="15" customHeight="1" x14ac:dyDescent="0.3">
      <c r="A4" s="1">
        <v>2146</v>
      </c>
      <c r="B4" s="1" t="s">
        <v>112</v>
      </c>
      <c r="C4" s="1">
        <f>IF(ISBLANK(Таблица79[[#This Row],[id]]),"",_xlfn.RANK.EQ(Таблица79[[#This Row],[Рейтинг]],Таблица79[Рейтинг]))</f>
        <v>3</v>
      </c>
      <c r="D4" s="3" t="s">
        <v>115</v>
      </c>
      <c r="E4" s="4">
        <v>843</v>
      </c>
      <c r="F4" s="10">
        <v>40922</v>
      </c>
      <c r="G4" s="1" t="s">
        <v>26</v>
      </c>
      <c r="H4" s="1" t="s">
        <v>21</v>
      </c>
      <c r="I4" s="11" t="str">
        <f>Таблица79[[#Headers],[1]]</f>
        <v>1</v>
      </c>
    </row>
    <row r="5" spans="1:13" s="6" customFormat="1" ht="15" customHeight="1" x14ac:dyDescent="0.3">
      <c r="A5" s="1">
        <v>2023</v>
      </c>
      <c r="B5" s="1" t="s">
        <v>112</v>
      </c>
      <c r="C5" s="1">
        <f>IF(ISBLANK(Таблица79[[#This Row],[id]]),"",_xlfn.RANK.EQ(Таблица79[[#This Row],[Рейтинг]],Таблица79[Рейтинг]))</f>
        <v>4</v>
      </c>
      <c r="D5" s="3" t="s">
        <v>116</v>
      </c>
      <c r="E5" s="4">
        <v>841</v>
      </c>
      <c r="F5" s="10">
        <v>40171</v>
      </c>
      <c r="G5" s="1" t="s">
        <v>26</v>
      </c>
      <c r="H5" s="1" t="s">
        <v>21</v>
      </c>
      <c r="I5" s="11" t="str">
        <f>Таблица79[[#Headers],[1]]</f>
        <v>1</v>
      </c>
    </row>
    <row r="6" spans="1:13" s="6" customFormat="1" ht="15" customHeight="1" x14ac:dyDescent="0.3">
      <c r="A6" s="1">
        <v>1896</v>
      </c>
      <c r="B6" s="1" t="s">
        <v>112</v>
      </c>
      <c r="C6" s="1">
        <f>IF(ISBLANK(Таблица79[[#This Row],[id]]),"",_xlfn.RANK.EQ(Таблица79[[#This Row],[Рейтинг]],Таблица79[Рейтинг]))</f>
        <v>5</v>
      </c>
      <c r="D6" s="3" t="s">
        <v>117</v>
      </c>
      <c r="E6" s="4">
        <v>823</v>
      </c>
      <c r="F6" s="10">
        <v>39957</v>
      </c>
      <c r="G6" s="1" t="s">
        <v>20</v>
      </c>
      <c r="H6" s="1" t="s">
        <v>21</v>
      </c>
      <c r="I6" s="11" t="str">
        <f>Таблица79[[#Headers],[1]]</f>
        <v>1</v>
      </c>
    </row>
    <row r="7" spans="1:13" s="6" customFormat="1" ht="15" customHeight="1" x14ac:dyDescent="0.3">
      <c r="A7" s="1">
        <v>1966</v>
      </c>
      <c r="B7" s="1" t="s">
        <v>112</v>
      </c>
      <c r="C7" s="1">
        <f>IF(ISBLANK(Таблица79[[#This Row],[id]]),"",_xlfn.RANK.EQ(Таблица79[[#This Row],[Рейтинг]],Таблица79[Рейтинг]))</f>
        <v>6</v>
      </c>
      <c r="D7" s="3" t="s">
        <v>118</v>
      </c>
      <c r="E7" s="4">
        <v>813</v>
      </c>
      <c r="F7" s="10">
        <v>40180</v>
      </c>
      <c r="G7" s="1" t="s">
        <v>26</v>
      </c>
      <c r="H7" s="1" t="s">
        <v>21</v>
      </c>
      <c r="I7" s="11" t="str">
        <f>Таблица79[[#Headers],[1]]</f>
        <v>1</v>
      </c>
    </row>
    <row r="8" spans="1:13" ht="15" customHeight="1" x14ac:dyDescent="0.3">
      <c r="A8" s="1">
        <v>1969</v>
      </c>
      <c r="B8" s="1" t="s">
        <v>112</v>
      </c>
      <c r="C8" s="1">
        <f>IF(ISBLANK(Таблица79[[#This Row],[id]]),"",_xlfn.RANK.EQ(Таблица79[[#This Row],[Рейтинг]],Таблица79[Рейтинг]))</f>
        <v>7</v>
      </c>
      <c r="D8" s="3" t="s">
        <v>119</v>
      </c>
      <c r="E8" s="4">
        <v>761</v>
      </c>
      <c r="F8" s="10">
        <v>40385</v>
      </c>
      <c r="G8" s="1" t="s">
        <v>26</v>
      </c>
      <c r="H8" s="1" t="s">
        <v>21</v>
      </c>
      <c r="I8" s="11" t="str">
        <f>Таблица79[[#Headers],[1]]</f>
        <v>1</v>
      </c>
    </row>
    <row r="9" spans="1:13" ht="15" customHeight="1" x14ac:dyDescent="0.3">
      <c r="A9" s="1">
        <v>1573</v>
      </c>
      <c r="B9" s="1" t="s">
        <v>112</v>
      </c>
      <c r="C9" s="1">
        <f>IF(ISBLANK(Таблица79[[#This Row],[id]]),"",_xlfn.RANK.EQ(Таблица79[[#This Row],[Рейтинг]],Таблица79[Рейтинг]))</f>
        <v>8</v>
      </c>
      <c r="D9" s="3" t="s">
        <v>120</v>
      </c>
      <c r="E9" s="4">
        <v>741</v>
      </c>
      <c r="F9" s="10">
        <v>40140</v>
      </c>
      <c r="G9" s="1" t="s">
        <v>26</v>
      </c>
      <c r="H9" s="1" t="s">
        <v>21</v>
      </c>
      <c r="I9" s="11" t="str">
        <f>Таблица79[[#Headers],[1]]</f>
        <v>1</v>
      </c>
    </row>
    <row r="10" spans="1:13" ht="15" customHeight="1" x14ac:dyDescent="0.3">
      <c r="A10" s="1">
        <v>1295</v>
      </c>
      <c r="B10" s="1" t="s">
        <v>112</v>
      </c>
      <c r="C10" s="1">
        <f>IF(ISBLANK(Таблица79[[#This Row],[id]]),"",_xlfn.RANK.EQ(Таблица79[[#This Row],[Рейтинг]],Таблица79[Рейтинг]))</f>
        <v>9</v>
      </c>
      <c r="D10" s="3" t="s">
        <v>121</v>
      </c>
      <c r="E10" s="4">
        <v>548</v>
      </c>
      <c r="F10" s="10">
        <v>25484</v>
      </c>
      <c r="G10" s="1" t="s">
        <v>122</v>
      </c>
      <c r="H10" s="1" t="s">
        <v>21</v>
      </c>
      <c r="I10" s="11" t="str">
        <f>Таблица79[[#Headers],[1]]</f>
        <v>1</v>
      </c>
    </row>
    <row r="11" spans="1:13" ht="15" customHeight="1" x14ac:dyDescent="0.3">
      <c r="A11" s="1">
        <v>2219</v>
      </c>
      <c r="B11" s="1" t="s">
        <v>112</v>
      </c>
      <c r="C11" s="1">
        <f>IF(ISBLANK(Таблица79[[#This Row],[id]]),"",_xlfn.RANK.EQ(Таблица79[[#This Row],[Рейтинг]],Таблица79[Рейтинг]))</f>
        <v>10</v>
      </c>
      <c r="D11" s="3" t="s">
        <v>123</v>
      </c>
      <c r="E11" s="4">
        <v>444</v>
      </c>
      <c r="F11" s="10">
        <v>41022</v>
      </c>
      <c r="G11" s="1" t="s">
        <v>26</v>
      </c>
      <c r="H11" s="1" t="s">
        <v>21</v>
      </c>
      <c r="I11" s="11" t="str">
        <f>Таблица79[[#Headers],[1]]</f>
        <v>1</v>
      </c>
    </row>
    <row r="12" spans="1:13" ht="15" customHeight="1" x14ac:dyDescent="0.3">
      <c r="A12" s="1">
        <v>2158</v>
      </c>
      <c r="B12" s="1" t="s">
        <v>112</v>
      </c>
      <c r="C12" s="1">
        <f>IF(ISBLANK(Таблица79[[#This Row],[id]]),"",_xlfn.RANK.EQ(Таблица79[[#This Row],[Рейтинг]],Таблица79[Рейтинг]))</f>
        <v>11</v>
      </c>
      <c r="D12" s="3" t="s">
        <v>124</v>
      </c>
      <c r="E12" s="4">
        <v>440</v>
      </c>
      <c r="F12" s="10">
        <v>40884</v>
      </c>
      <c r="G12" s="1" t="s">
        <v>26</v>
      </c>
      <c r="H12" s="1" t="s">
        <v>21</v>
      </c>
      <c r="I12" s="11" t="str">
        <f>Таблица79[[#Headers],[1]]</f>
        <v>1</v>
      </c>
    </row>
    <row r="13" spans="1:13" ht="15" customHeight="1" x14ac:dyDescent="0.3">
      <c r="A13" s="1">
        <v>2173</v>
      </c>
      <c r="B13" s="1" t="s">
        <v>112</v>
      </c>
      <c r="C13" s="1">
        <f>IF(ISBLANK(Таблица79[[#This Row],[id]]),"",_xlfn.RANK.EQ(Таблица79[[#This Row],[Рейтинг]],Таблица79[Рейтинг]))</f>
        <v>12</v>
      </c>
      <c r="D13" s="3" t="s">
        <v>125</v>
      </c>
      <c r="E13" s="4">
        <v>320</v>
      </c>
      <c r="F13" s="10">
        <v>41187</v>
      </c>
      <c r="G13" s="1" t="s">
        <v>26</v>
      </c>
      <c r="H13" s="1" t="s">
        <v>21</v>
      </c>
      <c r="I13" s="11" t="str">
        <f>Таблица79[[#Headers],[1]]</f>
        <v>1</v>
      </c>
    </row>
    <row r="14" spans="1:13" ht="15" customHeight="1" x14ac:dyDescent="0.3">
      <c r="A14" s="1">
        <v>2267</v>
      </c>
      <c r="B14" s="1" t="s">
        <v>112</v>
      </c>
      <c r="C14" s="1">
        <f>IF(ISBLANK(Таблица79[[#This Row],[id]]),"",_xlfn.RANK.EQ(Таблица79[[#This Row],[Рейтинг]],Таблица79[Рейтинг]))</f>
        <v>13</v>
      </c>
      <c r="D14" s="3" t="s">
        <v>126</v>
      </c>
      <c r="E14" s="4">
        <v>289</v>
      </c>
      <c r="F14" s="10">
        <v>41317</v>
      </c>
      <c r="G14" s="1" t="s">
        <v>20</v>
      </c>
      <c r="H14" s="1" t="s">
        <v>21</v>
      </c>
      <c r="I14" s="11" t="str">
        <f>Таблица79[[#Headers],[1]]</f>
        <v>1</v>
      </c>
    </row>
    <row r="15" spans="1:13" ht="15" customHeight="1" x14ac:dyDescent="0.3">
      <c r="A15" s="1">
        <v>2076</v>
      </c>
      <c r="B15" s="1" t="s">
        <v>112</v>
      </c>
      <c r="C15" s="1">
        <f>IF(ISBLANK(Таблица79[[#This Row],[id]]),"",_xlfn.RANK.EQ(Таблица79[[#This Row],[Рейтинг]],Таблица79[Рейтинг]))</f>
        <v>14</v>
      </c>
      <c r="D15" s="3" t="s">
        <v>127</v>
      </c>
      <c r="E15" s="4">
        <v>189</v>
      </c>
      <c r="F15" s="10">
        <v>40701</v>
      </c>
      <c r="G15" s="1" t="s">
        <v>26</v>
      </c>
      <c r="H15" s="1" t="s">
        <v>21</v>
      </c>
      <c r="I15" s="11" t="str">
        <f>Таблица79[[#Headers],[1]]</f>
        <v>1</v>
      </c>
    </row>
    <row r="16" spans="1:13" ht="15" customHeight="1" x14ac:dyDescent="0.3">
      <c r="A16" s="1">
        <v>2504</v>
      </c>
      <c r="B16" s="1" t="s">
        <v>112</v>
      </c>
      <c r="C16" s="1">
        <f>IF(ISBLANK(Таблица79[[#This Row],[id]]),"",_xlfn.RANK.EQ(Таблица79[[#This Row],[Рейтинг]],Таблица79[Рейтинг]))</f>
        <v>15</v>
      </c>
      <c r="D16" s="3" t="s">
        <v>128</v>
      </c>
      <c r="E16" s="4">
        <v>162</v>
      </c>
      <c r="F16" s="10">
        <v>41942</v>
      </c>
      <c r="G16" s="1" t="s">
        <v>26</v>
      </c>
      <c r="H16" s="1" t="s">
        <v>21</v>
      </c>
      <c r="I16" s="11" t="str">
        <f>Таблица79[[#Headers],[1]]</f>
        <v>1</v>
      </c>
    </row>
    <row r="17" spans="1:9" ht="15" customHeight="1" x14ac:dyDescent="0.3">
      <c r="A17" s="1">
        <v>2916</v>
      </c>
      <c r="B17" s="1" t="s">
        <v>112</v>
      </c>
      <c r="C17" s="1">
        <f>IF(ISBLANK(Таблица79[[#This Row],[id]]),"",_xlfn.RANK.EQ(Таблица79[[#This Row],[Рейтинг]],Таблица79[Рейтинг]))</f>
        <v>16</v>
      </c>
      <c r="D17" s="3" t="s">
        <v>129</v>
      </c>
      <c r="E17" s="4">
        <v>157</v>
      </c>
      <c r="F17" s="10">
        <v>40830</v>
      </c>
      <c r="G17" s="1" t="s">
        <v>26</v>
      </c>
      <c r="H17" s="1" t="s">
        <v>21</v>
      </c>
      <c r="I17" s="11" t="str">
        <f>Таблица79[[#Headers],[1]]</f>
        <v>1</v>
      </c>
    </row>
    <row r="18" spans="1:9" ht="15" customHeight="1" x14ac:dyDescent="0.3">
      <c r="A18" s="1">
        <v>2588</v>
      </c>
      <c r="B18" s="1" t="s">
        <v>112</v>
      </c>
      <c r="C18" s="1">
        <f>IF(ISBLANK(Таблица79[[#This Row],[id]]),"",_xlfn.RANK.EQ(Таблица79[[#This Row],[Рейтинг]],Таблица79[Рейтинг]))</f>
        <v>17</v>
      </c>
      <c r="D18" s="3" t="s">
        <v>130</v>
      </c>
      <c r="E18" s="4">
        <v>150</v>
      </c>
      <c r="F18" s="10">
        <v>41958</v>
      </c>
      <c r="G18" s="1" t="s">
        <v>26</v>
      </c>
      <c r="H18" s="1" t="s">
        <v>21</v>
      </c>
      <c r="I18" s="11" t="str">
        <f>Таблица79[[#Headers],[1]]</f>
        <v>1</v>
      </c>
    </row>
    <row r="19" spans="1:9" ht="15" customHeight="1" x14ac:dyDescent="0.3">
      <c r="A19" s="1">
        <v>2270</v>
      </c>
      <c r="B19" s="1" t="s">
        <v>112</v>
      </c>
      <c r="C19" s="1">
        <f>IF(ISBLANK(Таблица79[[#This Row],[id]]),"",_xlfn.RANK.EQ(Таблица79[[#This Row],[Рейтинг]],Таблица79[Рейтинг]))</f>
        <v>18</v>
      </c>
      <c r="D19" s="3" t="s">
        <v>131</v>
      </c>
      <c r="E19" s="4">
        <v>111</v>
      </c>
      <c r="F19" s="10">
        <v>40720</v>
      </c>
      <c r="G19" s="1" t="s">
        <v>26</v>
      </c>
      <c r="H19" s="1" t="s">
        <v>21</v>
      </c>
      <c r="I19" s="11" t="str">
        <f>Таблица79[[#Headers],[1]]</f>
        <v>1</v>
      </c>
    </row>
    <row r="20" spans="1:9" ht="15" customHeight="1" x14ac:dyDescent="0.3">
      <c r="A20" s="1">
        <v>2694</v>
      </c>
      <c r="B20" s="1" t="s">
        <v>112</v>
      </c>
      <c r="C20" s="1">
        <f>IF(ISBLANK(Таблица79[[#This Row],[id]]),"",_xlfn.RANK.EQ(Таблица79[[#This Row],[Рейтинг]],Таблица79[Рейтинг]))</f>
        <v>19</v>
      </c>
      <c r="D20" s="3" t="s">
        <v>132</v>
      </c>
      <c r="E20" s="4">
        <v>105</v>
      </c>
      <c r="F20" s="10">
        <v>41208</v>
      </c>
      <c r="G20" s="1" t="s">
        <v>26</v>
      </c>
      <c r="H20" s="1" t="s">
        <v>21</v>
      </c>
      <c r="I20" s="11" t="str">
        <f>Таблица79[[#Headers],[1]]</f>
        <v>1</v>
      </c>
    </row>
    <row r="21" spans="1:9" ht="15" customHeight="1" x14ac:dyDescent="0.3">
      <c r="A21" s="1">
        <v>2820</v>
      </c>
      <c r="B21" s="1" t="s">
        <v>112</v>
      </c>
      <c r="C21" s="1">
        <f>IF(ISBLANK(Таблица79[[#This Row],[id]]),"",_xlfn.RANK.EQ(Таблица79[[#This Row],[Рейтинг]],Таблица79[Рейтинг]))</f>
        <v>20</v>
      </c>
      <c r="D21" s="3" t="s">
        <v>133</v>
      </c>
      <c r="E21" s="4">
        <v>91</v>
      </c>
      <c r="F21" s="10">
        <v>42620</v>
      </c>
      <c r="G21" s="1" t="s">
        <v>26</v>
      </c>
      <c r="H21" s="1" t="s">
        <v>21</v>
      </c>
      <c r="I21" s="11" t="str">
        <f>Таблица79[[#Headers],[1]]</f>
        <v>1</v>
      </c>
    </row>
    <row r="22" spans="1:9" ht="15" customHeight="1" x14ac:dyDescent="0.3">
      <c r="A22" s="1">
        <v>2887</v>
      </c>
      <c r="B22" s="1" t="s">
        <v>112</v>
      </c>
      <c r="C22" s="1">
        <f>IF(ISBLANK(Таблица79[[#This Row],[id]]),"",_xlfn.RANK.EQ(Таблица79[[#This Row],[Рейтинг]],Таблица79[Рейтинг]))</f>
        <v>21</v>
      </c>
      <c r="D22" s="3" t="s">
        <v>134</v>
      </c>
      <c r="E22" s="4">
        <v>75</v>
      </c>
      <c r="F22" s="10">
        <v>42269</v>
      </c>
      <c r="G22" s="1" t="s">
        <v>26</v>
      </c>
      <c r="H22" s="1" t="s">
        <v>21</v>
      </c>
      <c r="I22" s="11" t="str">
        <f>Таблица79[[#Headers],[1]]</f>
        <v>1</v>
      </c>
    </row>
    <row r="23" spans="1:9" ht="15" customHeight="1" x14ac:dyDescent="0.3">
      <c r="A23" s="1">
        <v>2649</v>
      </c>
      <c r="B23" s="1" t="s">
        <v>112</v>
      </c>
      <c r="C23" s="1">
        <f>IF(ISBLANK(Таблица79[[#This Row],[id]]),"",_xlfn.RANK.EQ(Таблица79[[#This Row],[Рейтинг]],Таблица79[Рейтинг]))</f>
        <v>22</v>
      </c>
      <c r="D23" s="3" t="s">
        <v>135</v>
      </c>
      <c r="E23" s="4">
        <v>53</v>
      </c>
      <c r="F23" s="10">
        <v>42192</v>
      </c>
      <c r="G23" s="1" t="s">
        <v>26</v>
      </c>
      <c r="H23" s="1" t="s">
        <v>21</v>
      </c>
      <c r="I23" s="11" t="str">
        <f>Таблица79[[#Headers],[1]]</f>
        <v>1</v>
      </c>
    </row>
    <row r="24" spans="1:9" ht="15" customHeight="1" x14ac:dyDescent="0.3">
      <c r="A24" s="1">
        <v>2893</v>
      </c>
      <c r="B24" s="1" t="s">
        <v>112</v>
      </c>
      <c r="C24" s="1">
        <f>IF(ISBLANK(Таблица79[[#This Row],[id]]),"",_xlfn.RANK.EQ(Таблица79[[#This Row],[Рейтинг]],Таблица79[Рейтинг]))</f>
        <v>23</v>
      </c>
      <c r="D24" s="3" t="s">
        <v>136</v>
      </c>
      <c r="E24" s="4">
        <v>31</v>
      </c>
      <c r="F24" s="10">
        <v>42446</v>
      </c>
      <c r="G24" s="1" t="s">
        <v>26</v>
      </c>
      <c r="H24" s="1" t="s">
        <v>21</v>
      </c>
      <c r="I24" s="11" t="str">
        <f>Таблица79[[#Headers],[1]]</f>
        <v>1</v>
      </c>
    </row>
    <row r="25" spans="1:9" ht="15" customHeight="1" x14ac:dyDescent="0.3">
      <c r="A25" s="1">
        <v>2886</v>
      </c>
      <c r="B25" s="1" t="s">
        <v>112</v>
      </c>
      <c r="C25" s="1">
        <f>IF(ISBLANK(Таблица79[[#This Row],[id]]),"",_xlfn.RANK.EQ(Таблица79[[#This Row],[Рейтинг]],Таблица79[Рейтинг]))</f>
        <v>24</v>
      </c>
      <c r="D25" s="3" t="s">
        <v>137</v>
      </c>
      <c r="E25" s="4">
        <v>0</v>
      </c>
      <c r="F25" s="10">
        <v>42133</v>
      </c>
      <c r="G25" s="1" t="s">
        <v>26</v>
      </c>
      <c r="H25" s="1" t="s">
        <v>21</v>
      </c>
      <c r="I25" s="11" t="str">
        <f>Таблица79[[#Headers],[1]]</f>
        <v>1</v>
      </c>
    </row>
    <row r="26" spans="1:9" ht="15" customHeight="1" x14ac:dyDescent="0.3"/>
    <row r="27" spans="1:9" ht="15" customHeight="1" x14ac:dyDescent="0.3"/>
    <row r="28" spans="1:9" ht="15" customHeight="1" x14ac:dyDescent="0.3"/>
    <row r="29" spans="1:9" ht="15" customHeight="1" x14ac:dyDescent="0.3"/>
    <row r="30" spans="1:9" ht="15" customHeight="1" x14ac:dyDescent="0.3"/>
    <row r="31" spans="1:9" ht="15" customHeight="1" x14ac:dyDescent="0.3"/>
    <row r="32" spans="1:9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</sheetData>
  <printOptions horizontalCentered="1"/>
  <pageMargins left="0.35433070866141736" right="0.15748031496062992" top="0.39370078740157483" bottom="0.19685039370078741" header="0.15748031496062992" footer="0.15748031496062992"/>
  <pageSetup paperSize="9" orientation="portrait" r:id="rId1"/>
  <headerFooter>
    <oddHeader>&amp;LРЕЙТИНГ &amp;A&amp;RСтр. &amp;P из &amp;N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5E236-71B7-4BDA-BF2E-1A659AE9E8A4}">
  <sheetPr>
    <tabColor rgb="FF00B0F0"/>
  </sheetPr>
  <dimension ref="A1:M472"/>
  <sheetViews>
    <sheetView view="pageBreakPreview" topLeftCell="C1" zoomScale="70" zoomScaleNormal="100" zoomScaleSheetLayoutView="70" workbookViewId="0">
      <selection activeCell="F11" sqref="F11"/>
    </sheetView>
  </sheetViews>
  <sheetFormatPr defaultRowHeight="12.6" outlineLevelCol="1" x14ac:dyDescent="0.3"/>
  <cols>
    <col min="1" max="2" width="8.88671875" style="12" hidden="1" customWidth="1" outlineLevel="1"/>
    <col min="3" max="3" width="12.21875" style="12" customWidth="1" collapsed="1"/>
    <col min="4" max="4" width="27.6640625" style="13" customWidth="1"/>
    <col min="5" max="5" width="12.5546875" style="14" customWidth="1"/>
    <col min="6" max="6" width="15.44140625" style="12" customWidth="1"/>
    <col min="7" max="7" width="18.77734375" style="12" customWidth="1"/>
    <col min="8" max="8" width="11.88671875" style="12" customWidth="1"/>
    <col min="9" max="9" width="8.88671875" style="15"/>
    <col min="10" max="16384" width="8.88671875" style="12"/>
  </cols>
  <sheetData>
    <row r="1" spans="1:13" s="6" customFormat="1" ht="45.6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1" t="s">
        <v>6</v>
      </c>
      <c r="H1" s="2" t="s">
        <v>7</v>
      </c>
      <c r="I1" s="5" t="s">
        <v>8</v>
      </c>
      <c r="K1" s="7"/>
      <c r="L1" s="8"/>
      <c r="M1" s="9"/>
    </row>
    <row r="2" spans="1:13" s="6" customFormat="1" ht="15" customHeight="1" x14ac:dyDescent="0.3">
      <c r="A2" s="1">
        <v>199</v>
      </c>
      <c r="B2" s="1" t="s">
        <v>18</v>
      </c>
      <c r="C2" s="1">
        <f>IF(ISBLANK(Таблица794[[#This Row],[id]]),"",_xlfn.RANK.EQ(Таблица794[[#This Row],[Рейтинг]],Таблица794[Рейтинг]))</f>
        <v>1</v>
      </c>
      <c r="D2" s="3" t="s">
        <v>19</v>
      </c>
      <c r="E2" s="4">
        <v>1233</v>
      </c>
      <c r="F2" s="10">
        <v>32680</v>
      </c>
      <c r="G2" s="1" t="s">
        <v>20</v>
      </c>
      <c r="H2" s="1" t="s">
        <v>21</v>
      </c>
      <c r="I2" s="11" t="str">
        <f>Таблица794[[#Headers],[1]]</f>
        <v>1</v>
      </c>
    </row>
    <row r="3" spans="1:13" s="6" customFormat="1" ht="15" customHeight="1" x14ac:dyDescent="0.3">
      <c r="A3" s="1">
        <v>1843</v>
      </c>
      <c r="B3" s="1" t="s">
        <v>18</v>
      </c>
      <c r="C3" s="1">
        <f>IF(ISBLANK(Таблица794[[#This Row],[id]]),"",_xlfn.RANK.EQ(Таблица794[[#This Row],[Рейтинг]],Таблица794[Рейтинг]))</f>
        <v>2</v>
      </c>
      <c r="D3" s="3" t="s">
        <v>22</v>
      </c>
      <c r="E3" s="4">
        <v>1228</v>
      </c>
      <c r="F3" s="10">
        <v>38602</v>
      </c>
      <c r="G3" s="1" t="s">
        <v>23</v>
      </c>
      <c r="H3" s="1" t="s">
        <v>21</v>
      </c>
      <c r="I3" s="11" t="str">
        <f>Таблица794[[#Headers],[1]]</f>
        <v>1</v>
      </c>
    </row>
    <row r="4" spans="1:13" s="6" customFormat="1" ht="15" customHeight="1" x14ac:dyDescent="0.3">
      <c r="A4" s="1">
        <v>1821</v>
      </c>
      <c r="B4" s="1" t="s">
        <v>18</v>
      </c>
      <c r="C4" s="1">
        <f>IF(ISBLANK(Таблица794[[#This Row],[id]]),"",_xlfn.RANK.EQ(Таблица794[[#This Row],[Рейтинг]],Таблица794[Рейтинг]))</f>
        <v>3</v>
      </c>
      <c r="D4" s="3" t="s">
        <v>24</v>
      </c>
      <c r="E4" s="4">
        <v>1204</v>
      </c>
      <c r="F4" s="10">
        <v>36957</v>
      </c>
      <c r="G4" s="1" t="s">
        <v>23</v>
      </c>
      <c r="H4" s="1" t="s">
        <v>21</v>
      </c>
      <c r="I4" s="11" t="str">
        <f>Таблица794[[#Headers],[1]]</f>
        <v>1</v>
      </c>
    </row>
    <row r="5" spans="1:13" s="6" customFormat="1" ht="15" customHeight="1" x14ac:dyDescent="0.3">
      <c r="A5" s="1">
        <v>1640</v>
      </c>
      <c r="B5" s="1" t="s">
        <v>18</v>
      </c>
      <c r="C5" s="1">
        <f>IF(ISBLANK(Таблица794[[#This Row],[id]]),"",_xlfn.RANK.EQ(Таблица794[[#This Row],[Рейтинг]],Таблица794[Рейтинг]))</f>
        <v>4</v>
      </c>
      <c r="D5" s="3" t="s">
        <v>25</v>
      </c>
      <c r="E5" s="4">
        <v>1202</v>
      </c>
      <c r="F5" s="10">
        <v>37875</v>
      </c>
      <c r="G5" s="1" t="s">
        <v>26</v>
      </c>
      <c r="H5" s="1" t="s">
        <v>21</v>
      </c>
      <c r="I5" s="11" t="str">
        <f>Таблица794[[#Headers],[1]]</f>
        <v>1</v>
      </c>
    </row>
    <row r="6" spans="1:13" s="6" customFormat="1" ht="15" customHeight="1" x14ac:dyDescent="0.3">
      <c r="A6" s="1">
        <v>333</v>
      </c>
      <c r="B6" s="1" t="s">
        <v>18</v>
      </c>
      <c r="C6" s="1">
        <f>IF(ISBLANK(Таблица794[[#This Row],[id]]),"",_xlfn.RANK.EQ(Таблица794[[#This Row],[Рейтинг]],Таблица794[Рейтинг]))</f>
        <v>5</v>
      </c>
      <c r="D6" s="3" t="s">
        <v>27</v>
      </c>
      <c r="E6" s="4">
        <v>1164</v>
      </c>
      <c r="F6" s="10">
        <v>27877</v>
      </c>
      <c r="G6" s="1" t="s">
        <v>26</v>
      </c>
      <c r="H6" s="1" t="s">
        <v>21</v>
      </c>
      <c r="I6" s="11" t="str">
        <f>Таблица794[[#Headers],[1]]</f>
        <v>1</v>
      </c>
    </row>
    <row r="7" spans="1:13" s="6" customFormat="1" ht="15" customHeight="1" x14ac:dyDescent="0.3">
      <c r="A7" s="1">
        <v>2568</v>
      </c>
      <c r="B7" s="1" t="s">
        <v>18</v>
      </c>
      <c r="C7" s="1">
        <f>IF(ISBLANK(Таблица794[[#This Row],[id]]),"",_xlfn.RANK.EQ(Таблица794[[#This Row],[Рейтинг]],Таблица794[Рейтинг]))</f>
        <v>6</v>
      </c>
      <c r="D7" s="3" t="s">
        <v>28</v>
      </c>
      <c r="E7" s="4">
        <v>1151</v>
      </c>
      <c r="F7" s="10">
        <v>32497</v>
      </c>
      <c r="G7" s="1" t="s">
        <v>26</v>
      </c>
      <c r="H7" s="1" t="s">
        <v>21</v>
      </c>
      <c r="I7" s="11" t="str">
        <f>Таблица794[[#Headers],[1]]</f>
        <v>1</v>
      </c>
    </row>
    <row r="8" spans="1:13" s="6" customFormat="1" ht="15" customHeight="1" x14ac:dyDescent="0.3">
      <c r="A8" s="1">
        <v>323</v>
      </c>
      <c r="B8" s="1" t="s">
        <v>18</v>
      </c>
      <c r="C8" s="1">
        <f>IF(ISBLANK(Таблица794[[#This Row],[id]]),"",_xlfn.RANK.EQ(Таблица794[[#This Row],[Рейтинг]],Таблица794[Рейтинг]))</f>
        <v>7</v>
      </c>
      <c r="D8" s="3" t="s">
        <v>29</v>
      </c>
      <c r="E8" s="4">
        <v>1136</v>
      </c>
      <c r="F8" s="10">
        <v>30442</v>
      </c>
      <c r="G8" s="1" t="s">
        <v>20</v>
      </c>
      <c r="H8" s="1" t="s">
        <v>21</v>
      </c>
      <c r="I8" s="11" t="str">
        <f>Таблица794[[#Headers],[1]]</f>
        <v>1</v>
      </c>
    </row>
    <row r="9" spans="1:13" s="6" customFormat="1" ht="15" customHeight="1" x14ac:dyDescent="0.3">
      <c r="A9" s="1">
        <v>224</v>
      </c>
      <c r="B9" s="1" t="s">
        <v>18</v>
      </c>
      <c r="C9" s="1">
        <f>IF(ISBLANK(Таблица794[[#This Row],[id]]),"",_xlfn.RANK.EQ(Таблица794[[#This Row],[Рейтинг]],Таблица794[Рейтинг]))</f>
        <v>8</v>
      </c>
      <c r="D9" s="3" t="s">
        <v>30</v>
      </c>
      <c r="E9" s="4">
        <v>1109</v>
      </c>
      <c r="F9" s="10">
        <v>31179</v>
      </c>
      <c r="G9" s="1" t="s">
        <v>20</v>
      </c>
      <c r="H9" s="1" t="s">
        <v>21</v>
      </c>
      <c r="I9" s="11" t="str">
        <f>Таблица794[[#Headers],[1]]</f>
        <v>1</v>
      </c>
    </row>
    <row r="10" spans="1:13" s="6" customFormat="1" ht="15" customHeight="1" x14ac:dyDescent="0.3">
      <c r="A10" s="1">
        <v>470</v>
      </c>
      <c r="B10" s="1" t="s">
        <v>18</v>
      </c>
      <c r="C10" s="1">
        <f>IF(ISBLANK(Таблица794[[#This Row],[id]]),"",_xlfn.RANK.EQ(Таблица794[[#This Row],[Рейтинг]],Таблица794[Рейтинг]))</f>
        <v>9</v>
      </c>
      <c r="D10" s="3" t="s">
        <v>31</v>
      </c>
      <c r="E10" s="4">
        <v>1103</v>
      </c>
      <c r="F10" s="10">
        <v>31392</v>
      </c>
      <c r="G10" s="1" t="s">
        <v>26</v>
      </c>
      <c r="H10" s="1" t="s">
        <v>21</v>
      </c>
      <c r="I10" s="11" t="str">
        <f>Таблица794[[#Headers],[1]]</f>
        <v>1</v>
      </c>
    </row>
    <row r="11" spans="1:13" s="6" customFormat="1" ht="15" customHeight="1" x14ac:dyDescent="0.3">
      <c r="A11" s="1">
        <v>228</v>
      </c>
      <c r="B11" s="1" t="s">
        <v>18</v>
      </c>
      <c r="C11" s="1">
        <f>IF(ISBLANK(Таблица794[[#This Row],[id]]),"",_xlfn.RANK.EQ(Таблица794[[#This Row],[Рейтинг]],Таблица794[Рейтинг]))</f>
        <v>10</v>
      </c>
      <c r="D11" s="3" t="s">
        <v>32</v>
      </c>
      <c r="E11" s="4">
        <v>1101</v>
      </c>
      <c r="F11" s="10">
        <v>29755</v>
      </c>
      <c r="G11" s="1" t="s">
        <v>26</v>
      </c>
      <c r="H11" s="1" t="s">
        <v>21</v>
      </c>
      <c r="I11" s="11" t="str">
        <f>Таблица794[[#Headers],[1]]</f>
        <v>1</v>
      </c>
    </row>
    <row r="12" spans="1:13" s="6" customFormat="1" ht="15" customHeight="1" x14ac:dyDescent="0.3">
      <c r="A12" s="1">
        <v>613</v>
      </c>
      <c r="B12" s="1" t="s">
        <v>18</v>
      </c>
      <c r="C12" s="1">
        <f>IF(ISBLANK(Таблица794[[#This Row],[id]]),"",_xlfn.RANK.EQ(Таблица794[[#This Row],[Рейтинг]],Таблица794[Рейтинг]))</f>
        <v>11</v>
      </c>
      <c r="D12" s="3" t="s">
        <v>33</v>
      </c>
      <c r="E12" s="4">
        <v>1089</v>
      </c>
      <c r="F12" s="10">
        <v>33833</v>
      </c>
      <c r="G12" s="1" t="s">
        <v>26</v>
      </c>
      <c r="H12" s="1" t="s">
        <v>21</v>
      </c>
      <c r="I12" s="11" t="str">
        <f>Таблица794[[#Headers],[1]]</f>
        <v>1</v>
      </c>
    </row>
    <row r="13" spans="1:13" s="6" customFormat="1" ht="15" customHeight="1" x14ac:dyDescent="0.3">
      <c r="A13" s="1">
        <v>1618</v>
      </c>
      <c r="B13" s="1" t="s">
        <v>18</v>
      </c>
      <c r="C13" s="1">
        <f>IF(ISBLANK(Таблица794[[#This Row],[id]]),"",_xlfn.RANK.EQ(Таблица794[[#This Row],[Рейтинг]],Таблица794[Рейтинг]))</f>
        <v>12</v>
      </c>
      <c r="D13" s="3" t="s">
        <v>34</v>
      </c>
      <c r="E13" s="4">
        <v>1080</v>
      </c>
      <c r="F13" s="10">
        <v>39098</v>
      </c>
      <c r="G13" s="1" t="s">
        <v>26</v>
      </c>
      <c r="H13" s="1" t="s">
        <v>21</v>
      </c>
      <c r="I13" s="11" t="str">
        <f>Таблица794[[#Headers],[1]]</f>
        <v>1</v>
      </c>
    </row>
    <row r="14" spans="1:13" s="6" customFormat="1" ht="15" customHeight="1" x14ac:dyDescent="0.3">
      <c r="A14" s="1">
        <v>2144</v>
      </c>
      <c r="B14" s="1" t="s">
        <v>18</v>
      </c>
      <c r="C14" s="1">
        <f>IF(ISBLANK(Таблица794[[#This Row],[id]]),"",_xlfn.RANK.EQ(Таблица794[[#This Row],[Рейтинг]],Таблица794[Рейтинг]))</f>
        <v>13</v>
      </c>
      <c r="D14" s="3" t="s">
        <v>35</v>
      </c>
      <c r="E14" s="4">
        <v>958</v>
      </c>
      <c r="F14" s="10">
        <v>40978</v>
      </c>
      <c r="G14" s="1" t="s">
        <v>26</v>
      </c>
      <c r="H14" s="1" t="s">
        <v>21</v>
      </c>
      <c r="I14" s="11" t="str">
        <f>Таблица794[[#Headers],[1]]</f>
        <v>1</v>
      </c>
    </row>
    <row r="15" spans="1:13" s="6" customFormat="1" ht="15" customHeight="1" x14ac:dyDescent="0.3">
      <c r="A15" s="1">
        <v>2244</v>
      </c>
      <c r="B15" s="1" t="s">
        <v>18</v>
      </c>
      <c r="C15" s="1">
        <f>IF(ISBLANK(Таблица794[[#This Row],[id]]),"",_xlfn.RANK.EQ(Таблица794[[#This Row],[Рейтинг]],Таблица794[Рейтинг]))</f>
        <v>14</v>
      </c>
      <c r="D15" s="3" t="s">
        <v>36</v>
      </c>
      <c r="E15" s="4">
        <v>902</v>
      </c>
      <c r="F15" s="10">
        <v>32050</v>
      </c>
      <c r="G15" s="1" t="s">
        <v>26</v>
      </c>
      <c r="H15" s="1" t="s">
        <v>21</v>
      </c>
      <c r="I15" s="11" t="str">
        <f>Таблица794[[#Headers],[1]]</f>
        <v>1</v>
      </c>
    </row>
    <row r="16" spans="1:13" s="6" customFormat="1" ht="15" customHeight="1" x14ac:dyDescent="0.3">
      <c r="A16" s="1">
        <v>2543</v>
      </c>
      <c r="B16" s="1" t="s">
        <v>18</v>
      </c>
      <c r="C16" s="1">
        <f>IF(ISBLANK(Таблица794[[#This Row],[id]]),"",_xlfn.RANK.EQ(Таблица794[[#This Row],[Рейтинг]],Таблица794[Рейтинг]))</f>
        <v>15</v>
      </c>
      <c r="D16" s="3" t="s">
        <v>37</v>
      </c>
      <c r="E16" s="4">
        <v>892</v>
      </c>
      <c r="F16" s="10">
        <v>33212</v>
      </c>
      <c r="G16" s="1" t="s">
        <v>26</v>
      </c>
      <c r="H16" s="1" t="s">
        <v>21</v>
      </c>
      <c r="I16" s="11" t="str">
        <f>Таблица794[[#Headers],[1]]</f>
        <v>1</v>
      </c>
    </row>
    <row r="17" spans="1:9" s="6" customFormat="1" ht="15" customHeight="1" x14ac:dyDescent="0.3">
      <c r="A17" s="1">
        <v>3019</v>
      </c>
      <c r="B17" s="1" t="s">
        <v>18</v>
      </c>
      <c r="C17" s="1">
        <f>IF(ISBLANK(Таблица794[[#This Row],[id]]),"",_xlfn.RANK.EQ(Таблица794[[#This Row],[Рейтинг]],Таблица794[Рейтинг]))</f>
        <v>16</v>
      </c>
      <c r="D17" s="3" t="s">
        <v>38</v>
      </c>
      <c r="E17" s="4">
        <v>856</v>
      </c>
      <c r="F17" s="10">
        <v>31398</v>
      </c>
      <c r="G17" s="1" t="s">
        <v>26</v>
      </c>
      <c r="H17" s="1" t="s">
        <v>21</v>
      </c>
      <c r="I17" s="11" t="str">
        <f>Таблица794[[#Headers],[1]]</f>
        <v>1</v>
      </c>
    </row>
    <row r="18" spans="1:9" s="6" customFormat="1" ht="15" customHeight="1" x14ac:dyDescent="0.3">
      <c r="A18" s="1">
        <v>2982</v>
      </c>
      <c r="B18" s="1" t="s">
        <v>18</v>
      </c>
      <c r="C18" s="1">
        <f>IF(ISBLANK(Таблица794[[#This Row],[id]]),"",_xlfn.RANK.EQ(Таблица794[[#This Row],[Рейтинг]],Таблица794[Рейтинг]))</f>
        <v>17</v>
      </c>
      <c r="D18" s="3" t="s">
        <v>39</v>
      </c>
      <c r="E18" s="4">
        <v>855</v>
      </c>
      <c r="F18" s="10">
        <v>27669</v>
      </c>
      <c r="G18" s="1" t="s">
        <v>26</v>
      </c>
      <c r="H18" s="1" t="s">
        <v>21</v>
      </c>
      <c r="I18" s="11" t="str">
        <f>Таблица794[[#Headers],[1]]</f>
        <v>1</v>
      </c>
    </row>
    <row r="19" spans="1:9" s="6" customFormat="1" ht="15" customHeight="1" x14ac:dyDescent="0.3">
      <c r="A19" s="1">
        <v>4</v>
      </c>
      <c r="B19" s="1" t="s">
        <v>18</v>
      </c>
      <c r="C19" s="1">
        <f>IF(ISBLANK(Таблица794[[#This Row],[id]]),"",_xlfn.RANK.EQ(Таблица794[[#This Row],[Рейтинг]],Таблица794[Рейтинг]))</f>
        <v>18</v>
      </c>
      <c r="D19" s="3" t="s">
        <v>40</v>
      </c>
      <c r="E19" s="4">
        <v>843</v>
      </c>
      <c r="F19" s="10">
        <v>35667</v>
      </c>
      <c r="G19" s="1" t="s">
        <v>26</v>
      </c>
      <c r="H19" s="1" t="s">
        <v>21</v>
      </c>
      <c r="I19" s="11" t="str">
        <f>Таблица794[[#Headers],[1]]</f>
        <v>1</v>
      </c>
    </row>
    <row r="20" spans="1:9" s="6" customFormat="1" ht="15" customHeight="1" x14ac:dyDescent="0.3">
      <c r="A20" s="1">
        <v>1611</v>
      </c>
      <c r="B20" s="1" t="s">
        <v>18</v>
      </c>
      <c r="C20" s="1">
        <f>IF(ISBLANK(Таблица794[[#This Row],[id]]),"",_xlfn.RANK.EQ(Таблица794[[#This Row],[Рейтинг]],Таблица794[Рейтинг]))</f>
        <v>19</v>
      </c>
      <c r="D20" s="3" t="s">
        <v>41</v>
      </c>
      <c r="E20" s="4">
        <v>808</v>
      </c>
      <c r="F20" s="10">
        <v>38588</v>
      </c>
      <c r="G20" s="1" t="s">
        <v>26</v>
      </c>
      <c r="H20" s="1" t="s">
        <v>21</v>
      </c>
      <c r="I20" s="11" t="str">
        <f>Таблица794[[#Headers],[1]]</f>
        <v>1</v>
      </c>
    </row>
    <row r="21" spans="1:9" s="6" customFormat="1" ht="15" customHeight="1" x14ac:dyDescent="0.3">
      <c r="A21" s="1">
        <v>1985</v>
      </c>
      <c r="B21" s="1" t="s">
        <v>18</v>
      </c>
      <c r="C21" s="1">
        <f>IF(ISBLANK(Таблица794[[#This Row],[id]]),"",_xlfn.RANK.EQ(Таблица794[[#This Row],[Рейтинг]],Таблица794[Рейтинг]))</f>
        <v>20</v>
      </c>
      <c r="D21" s="3" t="s">
        <v>42</v>
      </c>
      <c r="E21" s="4">
        <v>796</v>
      </c>
      <c r="F21" s="10">
        <v>30578</v>
      </c>
      <c r="G21" s="1" t="s">
        <v>43</v>
      </c>
      <c r="H21" s="1" t="s">
        <v>21</v>
      </c>
      <c r="I21" s="11" t="str">
        <f>Таблица794[[#Headers],[1]]</f>
        <v>1</v>
      </c>
    </row>
    <row r="22" spans="1:9" s="6" customFormat="1" ht="15" customHeight="1" x14ac:dyDescent="0.3">
      <c r="A22" s="1">
        <v>781</v>
      </c>
      <c r="B22" s="1" t="s">
        <v>18</v>
      </c>
      <c r="C22" s="1">
        <f>IF(ISBLANK(Таблица794[[#This Row],[id]]),"",_xlfn.RANK.EQ(Таблица794[[#This Row],[Рейтинг]],Таблица794[Рейтинг]))</f>
        <v>21</v>
      </c>
      <c r="D22" s="3" t="s">
        <v>44</v>
      </c>
      <c r="E22" s="4">
        <v>792</v>
      </c>
      <c r="F22" s="10">
        <v>32425</v>
      </c>
      <c r="G22" s="1" t="s">
        <v>26</v>
      </c>
      <c r="H22" s="1" t="s">
        <v>21</v>
      </c>
      <c r="I22" s="11" t="str">
        <f>Таблица794[[#Headers],[1]]</f>
        <v>1</v>
      </c>
    </row>
    <row r="23" spans="1:9" s="6" customFormat="1" ht="15" customHeight="1" x14ac:dyDescent="0.3">
      <c r="A23" s="1">
        <v>2089</v>
      </c>
      <c r="B23" s="1" t="s">
        <v>18</v>
      </c>
      <c r="C23" s="1">
        <f>IF(ISBLANK(Таблица794[[#This Row],[id]]),"",_xlfn.RANK.EQ(Таблица794[[#This Row],[Рейтинг]],Таблица794[Рейтинг]))</f>
        <v>22</v>
      </c>
      <c r="D23" s="3" t="s">
        <v>45</v>
      </c>
      <c r="E23" s="4">
        <v>761</v>
      </c>
      <c r="F23" s="10">
        <v>40225</v>
      </c>
      <c r="G23" s="1" t="s">
        <v>26</v>
      </c>
      <c r="H23" s="1" t="s">
        <v>21</v>
      </c>
      <c r="I23" s="11" t="str">
        <f>Таблица794[[#Headers],[1]]</f>
        <v>1</v>
      </c>
    </row>
    <row r="24" spans="1:9" s="6" customFormat="1" ht="15" customHeight="1" x14ac:dyDescent="0.3">
      <c r="A24" s="1">
        <v>1512</v>
      </c>
      <c r="B24" s="1" t="s">
        <v>18</v>
      </c>
      <c r="C24" s="1">
        <f>IF(ISBLANK(Таблица794[[#This Row],[id]]),"",_xlfn.RANK.EQ(Таблица794[[#This Row],[Рейтинг]],Таблица794[Рейтинг]))</f>
        <v>23</v>
      </c>
      <c r="D24" s="3" t="s">
        <v>46</v>
      </c>
      <c r="E24" s="4">
        <v>756</v>
      </c>
      <c r="F24" s="10">
        <v>36777</v>
      </c>
      <c r="G24" s="1" t="s">
        <v>20</v>
      </c>
      <c r="H24" s="1" t="s">
        <v>21</v>
      </c>
      <c r="I24" s="11" t="str">
        <f>Таблица794[[#Headers],[1]]</f>
        <v>1</v>
      </c>
    </row>
    <row r="25" spans="1:9" s="6" customFormat="1" ht="15" customHeight="1" x14ac:dyDescent="0.3">
      <c r="A25" s="1">
        <v>1287</v>
      </c>
      <c r="B25" s="1" t="s">
        <v>18</v>
      </c>
      <c r="C25" s="1">
        <f>IF(ISBLANK(Таблица794[[#This Row],[id]]),"",_xlfn.RANK.EQ(Таблица794[[#This Row],[Рейтинг]],Таблица794[Рейтинг]))</f>
        <v>24</v>
      </c>
      <c r="D25" s="3" t="s">
        <v>47</v>
      </c>
      <c r="E25" s="4">
        <v>720</v>
      </c>
      <c r="F25" s="10">
        <v>27135</v>
      </c>
      <c r="G25" s="1" t="s">
        <v>26</v>
      </c>
      <c r="H25" s="1" t="s">
        <v>21</v>
      </c>
      <c r="I25" s="11" t="str">
        <f>Таблица794[[#Headers],[1]]</f>
        <v>1</v>
      </c>
    </row>
    <row r="26" spans="1:9" s="6" customFormat="1" ht="15" customHeight="1" x14ac:dyDescent="0.3">
      <c r="A26" s="1">
        <v>2556</v>
      </c>
      <c r="B26" s="1" t="s">
        <v>18</v>
      </c>
      <c r="C26" s="1">
        <f>IF(ISBLANK(Таблица794[[#This Row],[id]]),"",_xlfn.RANK.EQ(Таблица794[[#This Row],[Рейтинг]],Таблица794[Рейтинг]))</f>
        <v>25</v>
      </c>
      <c r="D26" s="3" t="s">
        <v>48</v>
      </c>
      <c r="E26" s="4">
        <v>719</v>
      </c>
      <c r="F26" s="10">
        <v>34996</v>
      </c>
      <c r="G26" s="1" t="s">
        <v>26</v>
      </c>
      <c r="H26" s="1" t="s">
        <v>21</v>
      </c>
      <c r="I26" s="11" t="str">
        <f>Таблица794[[#Headers],[1]]</f>
        <v>1</v>
      </c>
    </row>
    <row r="27" spans="1:9" s="6" customFormat="1" ht="15" customHeight="1" x14ac:dyDescent="0.3">
      <c r="A27" s="1">
        <v>1880</v>
      </c>
      <c r="B27" s="1" t="s">
        <v>18</v>
      </c>
      <c r="C27" s="1">
        <f>IF(ISBLANK(Таблица794[[#This Row],[id]]),"",_xlfn.RANK.EQ(Таблица794[[#This Row],[Рейтинг]],Таблица794[Рейтинг]))</f>
        <v>26</v>
      </c>
      <c r="D27" s="3" t="s">
        <v>49</v>
      </c>
      <c r="E27" s="4">
        <v>693</v>
      </c>
      <c r="F27" s="10">
        <v>31900</v>
      </c>
      <c r="G27" s="1" t="s">
        <v>26</v>
      </c>
      <c r="H27" s="1" t="s">
        <v>21</v>
      </c>
      <c r="I27" s="11" t="str">
        <f>Таблица794[[#Headers],[1]]</f>
        <v>1</v>
      </c>
    </row>
    <row r="28" spans="1:9" s="6" customFormat="1" ht="15" customHeight="1" x14ac:dyDescent="0.3">
      <c r="A28" s="1">
        <v>2580</v>
      </c>
      <c r="B28" s="1" t="s">
        <v>18</v>
      </c>
      <c r="C28" s="1">
        <f>IF(ISBLANK(Таблица794[[#This Row],[id]]),"",_xlfn.RANK.EQ(Таблица794[[#This Row],[Рейтинг]],Таблица794[Рейтинг]))</f>
        <v>27</v>
      </c>
      <c r="D28" s="3" t="s">
        <v>50</v>
      </c>
      <c r="E28" s="4">
        <v>678</v>
      </c>
      <c r="F28" s="10">
        <v>30605</v>
      </c>
      <c r="G28" s="1" t="s">
        <v>51</v>
      </c>
      <c r="H28" s="1" t="s">
        <v>21</v>
      </c>
      <c r="I28" s="11" t="str">
        <f>Таблица794[[#Headers],[1]]</f>
        <v>1</v>
      </c>
    </row>
    <row r="29" spans="1:9" s="6" customFormat="1" ht="15" customHeight="1" x14ac:dyDescent="0.3">
      <c r="A29" s="1">
        <v>1421</v>
      </c>
      <c r="B29" s="1" t="s">
        <v>18</v>
      </c>
      <c r="C29" s="1">
        <f>IF(ISBLANK(Таблица794[[#This Row],[id]]),"",_xlfn.RANK.EQ(Таблица794[[#This Row],[Рейтинг]],Таблица794[Рейтинг]))</f>
        <v>28</v>
      </c>
      <c r="D29" s="3" t="s">
        <v>52</v>
      </c>
      <c r="E29" s="4">
        <v>677</v>
      </c>
      <c r="F29" s="10">
        <v>20463</v>
      </c>
      <c r="G29" s="1" t="s">
        <v>26</v>
      </c>
      <c r="H29" s="1" t="s">
        <v>21</v>
      </c>
      <c r="I29" s="11" t="str">
        <f>Таблица794[[#Headers],[1]]</f>
        <v>1</v>
      </c>
    </row>
    <row r="30" spans="1:9" s="6" customFormat="1" ht="15" customHeight="1" x14ac:dyDescent="0.3">
      <c r="A30" s="1">
        <v>780</v>
      </c>
      <c r="B30" s="1" t="s">
        <v>18</v>
      </c>
      <c r="C30" s="1">
        <f>IF(ISBLANK(Таблица794[[#This Row],[id]]),"",_xlfn.RANK.EQ(Таблица794[[#This Row],[Рейтинг]],Таблица794[Рейтинг]))</f>
        <v>29</v>
      </c>
      <c r="D30" s="3" t="s">
        <v>53</v>
      </c>
      <c r="E30" s="4">
        <v>671</v>
      </c>
      <c r="F30" s="10">
        <v>22973</v>
      </c>
      <c r="G30" s="1" t="s">
        <v>26</v>
      </c>
      <c r="H30" s="1" t="s">
        <v>21</v>
      </c>
      <c r="I30" s="11" t="str">
        <f>Таблица794[[#Headers],[1]]</f>
        <v>1</v>
      </c>
    </row>
    <row r="31" spans="1:9" s="6" customFormat="1" ht="15" customHeight="1" x14ac:dyDescent="0.3">
      <c r="A31" s="1">
        <v>2696</v>
      </c>
      <c r="B31" s="1" t="s">
        <v>18</v>
      </c>
      <c r="C31" s="1">
        <f>IF(ISBLANK(Таблица794[[#This Row],[id]]),"",_xlfn.RANK.EQ(Таблица794[[#This Row],[Рейтинг]],Таблица794[Рейтинг]))</f>
        <v>30</v>
      </c>
      <c r="D31" s="3" t="s">
        <v>54</v>
      </c>
      <c r="E31" s="4">
        <v>659</v>
      </c>
      <c r="F31" s="10">
        <v>27708</v>
      </c>
      <c r="G31" s="1" t="s">
        <v>26</v>
      </c>
      <c r="H31" s="1" t="s">
        <v>21</v>
      </c>
      <c r="I31" s="11" t="str">
        <f>Таблица794[[#Headers],[1]]</f>
        <v>1</v>
      </c>
    </row>
    <row r="32" spans="1:9" s="6" customFormat="1" ht="15" customHeight="1" x14ac:dyDescent="0.3">
      <c r="A32" s="1">
        <v>2546</v>
      </c>
      <c r="B32" s="1" t="s">
        <v>18</v>
      </c>
      <c r="C32" s="1">
        <f>IF(ISBLANK(Таблица794[[#This Row],[id]]),"",_xlfn.RANK.EQ(Таблица794[[#This Row],[Рейтинг]],Таблица794[Рейтинг]))</f>
        <v>31</v>
      </c>
      <c r="D32" s="3" t="s">
        <v>55</v>
      </c>
      <c r="E32" s="4">
        <v>657</v>
      </c>
      <c r="F32" s="10">
        <v>26557</v>
      </c>
      <c r="G32" s="1" t="s">
        <v>26</v>
      </c>
      <c r="H32" s="1" t="s">
        <v>21</v>
      </c>
      <c r="I32" s="11" t="str">
        <f>Таблица794[[#Headers],[1]]</f>
        <v>1</v>
      </c>
    </row>
    <row r="33" spans="1:9" s="6" customFormat="1" ht="15" customHeight="1" x14ac:dyDescent="0.3">
      <c r="A33" s="1">
        <v>1990</v>
      </c>
      <c r="B33" s="1" t="s">
        <v>18</v>
      </c>
      <c r="C33" s="1">
        <f>IF(ISBLANK(Таблица794[[#This Row],[id]]),"",_xlfn.RANK.EQ(Таблица794[[#This Row],[Рейтинг]],Таблица794[Рейтинг]))</f>
        <v>31</v>
      </c>
      <c r="D33" s="3" t="s">
        <v>56</v>
      </c>
      <c r="E33" s="4">
        <v>657</v>
      </c>
      <c r="F33" s="10">
        <v>33370</v>
      </c>
      <c r="G33" s="1" t="s">
        <v>26</v>
      </c>
      <c r="H33" s="1" t="s">
        <v>21</v>
      </c>
      <c r="I33" s="11" t="str">
        <f>Таблица794[[#Headers],[1]]</f>
        <v>1</v>
      </c>
    </row>
    <row r="34" spans="1:9" s="6" customFormat="1" ht="15" customHeight="1" x14ac:dyDescent="0.3">
      <c r="A34" s="1">
        <v>2169</v>
      </c>
      <c r="B34" s="1" t="s">
        <v>18</v>
      </c>
      <c r="C34" s="1">
        <f>IF(ISBLANK(Таблица794[[#This Row],[id]]),"",_xlfn.RANK.EQ(Таблица794[[#This Row],[Рейтинг]],Таблица794[Рейтинг]))</f>
        <v>33</v>
      </c>
      <c r="D34" s="3" t="s">
        <v>57</v>
      </c>
      <c r="E34" s="4">
        <v>653</v>
      </c>
      <c r="F34" s="10">
        <v>40362</v>
      </c>
      <c r="G34" s="1" t="s">
        <v>26</v>
      </c>
      <c r="H34" s="1" t="s">
        <v>21</v>
      </c>
      <c r="I34" s="11" t="str">
        <f>Таблица794[[#Headers],[1]]</f>
        <v>1</v>
      </c>
    </row>
    <row r="35" spans="1:9" s="6" customFormat="1" ht="15" customHeight="1" x14ac:dyDescent="0.3">
      <c r="A35" s="1">
        <v>2866</v>
      </c>
      <c r="B35" s="1" t="s">
        <v>18</v>
      </c>
      <c r="C35" s="1">
        <f>IF(ISBLANK(Таблица794[[#This Row],[id]]),"",_xlfn.RANK.EQ(Таблица794[[#This Row],[Рейтинг]],Таблица794[Рейтинг]))</f>
        <v>34</v>
      </c>
      <c r="D35" s="3" t="s">
        <v>58</v>
      </c>
      <c r="E35" s="4">
        <v>640</v>
      </c>
      <c r="F35" s="10">
        <v>30831</v>
      </c>
      <c r="G35" s="1" t="s">
        <v>26</v>
      </c>
      <c r="H35" s="1" t="s">
        <v>21</v>
      </c>
      <c r="I35" s="11" t="str">
        <f>Таблица794[[#Headers],[1]]</f>
        <v>1</v>
      </c>
    </row>
    <row r="36" spans="1:9" s="6" customFormat="1" ht="15" customHeight="1" x14ac:dyDescent="0.3">
      <c r="A36" s="1">
        <v>2551</v>
      </c>
      <c r="B36" s="1" t="s">
        <v>18</v>
      </c>
      <c r="C36" s="1">
        <f>IF(ISBLANK(Таблица794[[#This Row],[id]]),"",_xlfn.RANK.EQ(Таблица794[[#This Row],[Рейтинг]],Таблица794[Рейтинг]))</f>
        <v>35</v>
      </c>
      <c r="D36" s="3" t="s">
        <v>59</v>
      </c>
      <c r="E36" s="4">
        <v>629</v>
      </c>
      <c r="F36" s="10">
        <v>27160</v>
      </c>
      <c r="G36" s="1" t="s">
        <v>26</v>
      </c>
      <c r="H36" s="1" t="s">
        <v>21</v>
      </c>
      <c r="I36" s="11" t="str">
        <f>Таблица794[[#Headers],[1]]</f>
        <v>1</v>
      </c>
    </row>
    <row r="37" spans="1:9" s="6" customFormat="1" ht="15" customHeight="1" x14ac:dyDescent="0.3">
      <c r="A37" s="1">
        <v>2562</v>
      </c>
      <c r="B37" s="1" t="s">
        <v>18</v>
      </c>
      <c r="C37" s="1">
        <f>IF(ISBLANK(Таблица794[[#This Row],[id]]),"",_xlfn.RANK.EQ(Таблица794[[#This Row],[Рейтинг]],Таблица794[Рейтинг]))</f>
        <v>36</v>
      </c>
      <c r="D37" s="3" t="s">
        <v>60</v>
      </c>
      <c r="E37" s="4">
        <v>623</v>
      </c>
      <c r="F37" s="10">
        <v>30147</v>
      </c>
      <c r="G37" s="1" t="s">
        <v>26</v>
      </c>
      <c r="H37" s="1" t="s">
        <v>21</v>
      </c>
      <c r="I37" s="11" t="str">
        <f>Таблица794[[#Headers],[1]]</f>
        <v>1</v>
      </c>
    </row>
    <row r="38" spans="1:9" s="6" customFormat="1" ht="15" customHeight="1" x14ac:dyDescent="0.3">
      <c r="A38" s="1">
        <v>2552</v>
      </c>
      <c r="B38" s="1" t="s">
        <v>18</v>
      </c>
      <c r="C38" s="1">
        <f>IF(ISBLANK(Таблица794[[#This Row],[id]]),"",_xlfn.RANK.EQ(Таблица794[[#This Row],[Рейтинг]],Таблица794[Рейтинг]))</f>
        <v>37</v>
      </c>
      <c r="D38" s="3" t="s">
        <v>61</v>
      </c>
      <c r="E38" s="4">
        <v>618</v>
      </c>
      <c r="F38" s="10">
        <v>34949</v>
      </c>
      <c r="G38" s="1" t="s">
        <v>26</v>
      </c>
      <c r="H38" s="1" t="s">
        <v>21</v>
      </c>
      <c r="I38" s="11" t="str">
        <f>Таблица794[[#Headers],[1]]</f>
        <v>1</v>
      </c>
    </row>
    <row r="39" spans="1:9" s="6" customFormat="1" ht="15" customHeight="1" x14ac:dyDescent="0.3">
      <c r="A39" s="1">
        <v>2715</v>
      </c>
      <c r="B39" s="1" t="s">
        <v>18</v>
      </c>
      <c r="C39" s="1">
        <f>IF(ISBLANK(Таблица794[[#This Row],[id]]),"",_xlfn.RANK.EQ(Таблица794[[#This Row],[Рейтинг]],Таблица794[Рейтинг]))</f>
        <v>38</v>
      </c>
      <c r="D39" s="3" t="s">
        <v>62</v>
      </c>
      <c r="E39" s="4">
        <v>617</v>
      </c>
      <c r="F39" s="10">
        <v>25462</v>
      </c>
      <c r="G39" s="1" t="s">
        <v>26</v>
      </c>
      <c r="H39" s="1" t="s">
        <v>21</v>
      </c>
      <c r="I39" s="11" t="str">
        <f>Таблица794[[#Headers],[1]]</f>
        <v>1</v>
      </c>
    </row>
    <row r="40" spans="1:9" s="6" customFormat="1" ht="15" customHeight="1" x14ac:dyDescent="0.3">
      <c r="A40" s="1">
        <v>1420</v>
      </c>
      <c r="B40" s="1" t="s">
        <v>18</v>
      </c>
      <c r="C40" s="1">
        <f>IF(ISBLANK(Таблица794[[#This Row],[id]]),"",_xlfn.RANK.EQ(Таблица794[[#This Row],[Рейтинг]],Таблица794[Рейтинг]))</f>
        <v>39</v>
      </c>
      <c r="D40" s="3" t="s">
        <v>63</v>
      </c>
      <c r="E40" s="4">
        <v>614</v>
      </c>
      <c r="F40" s="10">
        <v>29582</v>
      </c>
      <c r="G40" s="1" t="s">
        <v>26</v>
      </c>
      <c r="H40" s="1" t="s">
        <v>21</v>
      </c>
      <c r="I40" s="11" t="str">
        <f>Таблица794[[#Headers],[1]]</f>
        <v>1</v>
      </c>
    </row>
    <row r="41" spans="1:9" s="6" customFormat="1" ht="15" customHeight="1" x14ac:dyDescent="0.3">
      <c r="A41" s="1">
        <v>2865</v>
      </c>
      <c r="B41" s="1" t="s">
        <v>18</v>
      </c>
      <c r="C41" s="1">
        <f>IF(ISBLANK(Таблица794[[#This Row],[id]]),"",_xlfn.RANK.EQ(Таблица794[[#This Row],[Рейтинг]],Таблица794[Рейтинг]))</f>
        <v>40</v>
      </c>
      <c r="D41" s="3" t="s">
        <v>64</v>
      </c>
      <c r="E41" s="4">
        <v>604</v>
      </c>
      <c r="F41" s="10">
        <v>30018</v>
      </c>
      <c r="G41" s="1" t="s">
        <v>26</v>
      </c>
      <c r="H41" s="1" t="s">
        <v>21</v>
      </c>
      <c r="I41" s="11" t="str">
        <f>Таблица794[[#Headers],[1]]</f>
        <v>1</v>
      </c>
    </row>
    <row r="42" spans="1:9" s="6" customFormat="1" ht="15" customHeight="1" x14ac:dyDescent="0.3">
      <c r="A42" s="1">
        <v>1942</v>
      </c>
      <c r="B42" s="1" t="s">
        <v>18</v>
      </c>
      <c r="C42" s="1">
        <f>IF(ISBLANK(Таблица794[[#This Row],[id]]),"",_xlfn.RANK.EQ(Таблица794[[#This Row],[Рейтинг]],Таблица794[Рейтинг]))</f>
        <v>41</v>
      </c>
      <c r="D42" s="3" t="s">
        <v>65</v>
      </c>
      <c r="E42" s="4">
        <v>595</v>
      </c>
      <c r="F42" s="10">
        <v>30811</v>
      </c>
      <c r="G42" s="1" t="s">
        <v>26</v>
      </c>
      <c r="H42" s="1" t="s">
        <v>21</v>
      </c>
      <c r="I42" s="11" t="str">
        <f>Таблица794[[#Headers],[1]]</f>
        <v>1</v>
      </c>
    </row>
    <row r="43" spans="1:9" s="6" customFormat="1" ht="15" customHeight="1" x14ac:dyDescent="0.3">
      <c r="A43" s="1">
        <v>2335</v>
      </c>
      <c r="B43" s="1" t="s">
        <v>18</v>
      </c>
      <c r="C43" s="1">
        <f>IF(ISBLANK(Таблица794[[#This Row],[id]]),"",_xlfn.RANK.EQ(Таблица794[[#This Row],[Рейтинг]],Таблица794[Рейтинг]))</f>
        <v>42</v>
      </c>
      <c r="D43" s="3" t="s">
        <v>66</v>
      </c>
      <c r="E43" s="4">
        <v>591</v>
      </c>
      <c r="F43" s="10">
        <v>40030</v>
      </c>
      <c r="G43" s="1" t="s">
        <v>26</v>
      </c>
      <c r="H43" s="1" t="s">
        <v>21</v>
      </c>
      <c r="I43" s="11" t="str">
        <f>Таблица794[[#Headers],[1]]</f>
        <v>1</v>
      </c>
    </row>
    <row r="44" spans="1:9" s="6" customFormat="1" ht="15" customHeight="1" x14ac:dyDescent="0.3">
      <c r="A44" s="1">
        <v>2553</v>
      </c>
      <c r="B44" s="1" t="s">
        <v>18</v>
      </c>
      <c r="C44" s="1">
        <f>IF(ISBLANK(Таблица794[[#This Row],[id]]),"",_xlfn.RANK.EQ(Таблица794[[#This Row],[Рейтинг]],Таблица794[Рейтинг]))</f>
        <v>43</v>
      </c>
      <c r="D44" s="3" t="s">
        <v>67</v>
      </c>
      <c r="E44" s="4">
        <v>582</v>
      </c>
      <c r="F44" s="10">
        <v>26867</v>
      </c>
      <c r="G44" s="1" t="s">
        <v>26</v>
      </c>
      <c r="H44" s="1" t="s">
        <v>21</v>
      </c>
      <c r="I44" s="11" t="str">
        <f>Таблица794[[#Headers],[1]]</f>
        <v>1</v>
      </c>
    </row>
    <row r="45" spans="1:9" s="6" customFormat="1" ht="15" customHeight="1" x14ac:dyDescent="0.3">
      <c r="A45" s="1">
        <v>2717</v>
      </c>
      <c r="B45" s="1" t="s">
        <v>18</v>
      </c>
      <c r="C45" s="1">
        <f>IF(ISBLANK(Таблица794[[#This Row],[id]]),"",_xlfn.RANK.EQ(Таблица794[[#This Row],[Рейтинг]],Таблица794[Рейтинг]))</f>
        <v>44</v>
      </c>
      <c r="D45" s="3" t="s">
        <v>68</v>
      </c>
      <c r="E45" s="4">
        <v>581</v>
      </c>
      <c r="F45" s="10">
        <v>22567</v>
      </c>
      <c r="G45" s="1" t="s">
        <v>26</v>
      </c>
      <c r="H45" s="1" t="s">
        <v>21</v>
      </c>
      <c r="I45" s="11" t="str">
        <f>Таблица794[[#Headers],[1]]</f>
        <v>1</v>
      </c>
    </row>
    <row r="46" spans="1:9" s="6" customFormat="1" ht="15" customHeight="1" x14ac:dyDescent="0.3">
      <c r="A46" s="1">
        <v>3006</v>
      </c>
      <c r="B46" s="1" t="s">
        <v>18</v>
      </c>
      <c r="C46" s="1">
        <f>IF(ISBLANK(Таблица794[[#This Row],[id]]),"",_xlfn.RANK.EQ(Таблица794[[#This Row],[Рейтинг]],Таблица794[Рейтинг]))</f>
        <v>45</v>
      </c>
      <c r="D46" s="3" t="s">
        <v>69</v>
      </c>
      <c r="E46" s="4">
        <v>580</v>
      </c>
      <c r="F46" s="10">
        <v>31299</v>
      </c>
      <c r="G46" s="1" t="s">
        <v>26</v>
      </c>
      <c r="H46" s="1" t="s">
        <v>21</v>
      </c>
      <c r="I46" s="11" t="str">
        <f>Таблица794[[#Headers],[1]]</f>
        <v>1</v>
      </c>
    </row>
    <row r="47" spans="1:9" s="6" customFormat="1" ht="15" customHeight="1" x14ac:dyDescent="0.3">
      <c r="A47" s="1">
        <v>2578</v>
      </c>
      <c r="B47" s="1" t="s">
        <v>18</v>
      </c>
      <c r="C47" s="1">
        <f>IF(ISBLANK(Таблица794[[#This Row],[id]]),"",_xlfn.RANK.EQ(Таблица794[[#This Row],[Рейтинг]],Таблица794[Рейтинг]))</f>
        <v>46</v>
      </c>
      <c r="D47" s="3" t="s">
        <v>70</v>
      </c>
      <c r="E47" s="4">
        <v>565</v>
      </c>
      <c r="F47" s="10">
        <v>24811</v>
      </c>
      <c r="G47" s="1" t="s">
        <v>26</v>
      </c>
      <c r="H47" s="1" t="s">
        <v>21</v>
      </c>
      <c r="I47" s="11" t="str">
        <f>Таблица794[[#Headers],[1]]</f>
        <v>1</v>
      </c>
    </row>
    <row r="48" spans="1:9" s="6" customFormat="1" ht="15" customHeight="1" x14ac:dyDescent="0.3">
      <c r="A48" s="1">
        <v>1981</v>
      </c>
      <c r="B48" s="1" t="s">
        <v>18</v>
      </c>
      <c r="C48" s="1">
        <f>IF(ISBLANK(Таблица794[[#This Row],[id]]),"",_xlfn.RANK.EQ(Таблица794[[#This Row],[Рейтинг]],Таблица794[Рейтинг]))</f>
        <v>47</v>
      </c>
      <c r="D48" s="3" t="s">
        <v>71</v>
      </c>
      <c r="E48" s="4">
        <v>558</v>
      </c>
      <c r="F48" s="10">
        <v>40547</v>
      </c>
      <c r="G48" s="1" t="s">
        <v>26</v>
      </c>
      <c r="H48" s="1" t="s">
        <v>21</v>
      </c>
      <c r="I48" s="11" t="str">
        <f>Таблица794[[#Headers],[1]]</f>
        <v>1</v>
      </c>
    </row>
    <row r="49" spans="1:9" s="6" customFormat="1" ht="15" customHeight="1" x14ac:dyDescent="0.3">
      <c r="A49" s="1">
        <v>1703</v>
      </c>
      <c r="B49" s="1" t="s">
        <v>18</v>
      </c>
      <c r="C49" s="1">
        <f>IF(ISBLANK(Таблица794[[#This Row],[id]]),"",_xlfn.RANK.EQ(Таблица794[[#This Row],[Рейтинг]],Таблица794[Рейтинг]))</f>
        <v>48</v>
      </c>
      <c r="D49" s="3" t="s">
        <v>73</v>
      </c>
      <c r="E49" s="4">
        <v>549</v>
      </c>
      <c r="F49" s="10">
        <v>27535</v>
      </c>
      <c r="G49" s="1" t="s">
        <v>26</v>
      </c>
      <c r="H49" s="1" t="s">
        <v>21</v>
      </c>
      <c r="I49" s="11" t="str">
        <f>Таблица794[[#Headers],[1]]</f>
        <v>1</v>
      </c>
    </row>
    <row r="50" spans="1:9" s="6" customFormat="1" ht="15" customHeight="1" x14ac:dyDescent="0.3">
      <c r="A50" s="1">
        <v>2883</v>
      </c>
      <c r="B50" s="1" t="s">
        <v>18</v>
      </c>
      <c r="C50" s="1">
        <f>IF(ISBLANK(Таблица794[[#This Row],[id]]),"",_xlfn.RANK.EQ(Таблица794[[#This Row],[Рейтинг]],Таблица794[Рейтинг]))</f>
        <v>48</v>
      </c>
      <c r="D50" s="3" t="s">
        <v>72</v>
      </c>
      <c r="E50" s="4">
        <v>549</v>
      </c>
      <c r="F50" s="10">
        <v>30287</v>
      </c>
      <c r="G50" s="1" t="s">
        <v>26</v>
      </c>
      <c r="H50" s="1" t="s">
        <v>21</v>
      </c>
      <c r="I50" s="11" t="str">
        <f>Таблица794[[#Headers],[1]]</f>
        <v>1</v>
      </c>
    </row>
    <row r="51" spans="1:9" s="6" customFormat="1" ht="15" customHeight="1" x14ac:dyDescent="0.3">
      <c r="A51" s="1">
        <v>2163</v>
      </c>
      <c r="B51" s="1" t="s">
        <v>18</v>
      </c>
      <c r="C51" s="1">
        <f>IF(ISBLANK(Таблица794[[#This Row],[id]]),"",_xlfn.RANK.EQ(Таблица794[[#This Row],[Рейтинг]],Таблица794[Рейтинг]))</f>
        <v>50</v>
      </c>
      <c r="D51" s="3" t="s">
        <v>74</v>
      </c>
      <c r="E51" s="4">
        <v>543</v>
      </c>
      <c r="F51" s="10">
        <v>40942</v>
      </c>
      <c r="G51" s="1" t="s">
        <v>26</v>
      </c>
      <c r="H51" s="1" t="s">
        <v>21</v>
      </c>
      <c r="I51" s="11" t="str">
        <f>Таблица794[[#Headers],[1]]</f>
        <v>1</v>
      </c>
    </row>
    <row r="52" spans="1:9" s="6" customFormat="1" ht="15" customHeight="1" x14ac:dyDescent="0.3">
      <c r="A52" s="1">
        <v>2032</v>
      </c>
      <c r="B52" s="1" t="s">
        <v>18</v>
      </c>
      <c r="C52" s="1">
        <f>IF(ISBLANK(Таблица794[[#This Row],[id]]),"",_xlfn.RANK.EQ(Таблица794[[#This Row],[Рейтинг]],Таблица794[Рейтинг]))</f>
        <v>51</v>
      </c>
      <c r="D52" s="3" t="s">
        <v>75</v>
      </c>
      <c r="E52" s="4">
        <v>539</v>
      </c>
      <c r="F52" s="10">
        <v>25936</v>
      </c>
      <c r="G52" s="1" t="s">
        <v>26</v>
      </c>
      <c r="H52" s="1" t="s">
        <v>21</v>
      </c>
      <c r="I52" s="11" t="str">
        <f>Таблица794[[#Headers],[1]]</f>
        <v>1</v>
      </c>
    </row>
    <row r="53" spans="1:9" s="6" customFormat="1" ht="15" customHeight="1" x14ac:dyDescent="0.3">
      <c r="A53" s="1">
        <v>2625</v>
      </c>
      <c r="B53" s="1" t="s">
        <v>18</v>
      </c>
      <c r="C53" s="1">
        <f>IF(ISBLANK(Таблица794[[#This Row],[id]]),"",_xlfn.RANK.EQ(Таблица794[[#This Row],[Рейтинг]],Таблица794[Рейтинг]))</f>
        <v>52</v>
      </c>
      <c r="D53" s="3" t="s">
        <v>76</v>
      </c>
      <c r="E53" s="4">
        <v>535</v>
      </c>
      <c r="F53" s="10" t="s">
        <v>77</v>
      </c>
      <c r="G53" s="1" t="s">
        <v>26</v>
      </c>
      <c r="H53" s="1" t="s">
        <v>21</v>
      </c>
      <c r="I53" s="11" t="str">
        <f>Таблица794[[#Headers],[1]]</f>
        <v>1</v>
      </c>
    </row>
    <row r="54" spans="1:9" ht="15" customHeight="1" x14ac:dyDescent="0.3">
      <c r="A54" s="1">
        <v>2549</v>
      </c>
      <c r="B54" s="1" t="s">
        <v>18</v>
      </c>
      <c r="C54" s="1">
        <f>IF(ISBLANK(Таблица794[[#This Row],[id]]),"",_xlfn.RANK.EQ(Таблица794[[#This Row],[Рейтинг]],Таблица794[Рейтинг]))</f>
        <v>53</v>
      </c>
      <c r="D54" s="3" t="s">
        <v>78</v>
      </c>
      <c r="E54" s="4">
        <v>524</v>
      </c>
      <c r="F54" s="10">
        <v>22214</v>
      </c>
      <c r="G54" s="1" t="s">
        <v>26</v>
      </c>
      <c r="H54" s="1" t="s">
        <v>21</v>
      </c>
      <c r="I54" s="11" t="str">
        <f>Таблица794[[#Headers],[1]]</f>
        <v>1</v>
      </c>
    </row>
    <row r="55" spans="1:9" ht="15" customHeight="1" x14ac:dyDescent="0.3">
      <c r="A55" s="1">
        <v>2297</v>
      </c>
      <c r="B55" s="1" t="s">
        <v>18</v>
      </c>
      <c r="C55" s="1">
        <f>IF(ISBLANK(Таблица794[[#This Row],[id]]),"",_xlfn.RANK.EQ(Таблица794[[#This Row],[Рейтинг]],Таблица794[Рейтинг]))</f>
        <v>54</v>
      </c>
      <c r="D55" s="3" t="s">
        <v>79</v>
      </c>
      <c r="E55" s="4">
        <v>499</v>
      </c>
      <c r="F55" s="10">
        <v>41124</v>
      </c>
      <c r="G55" s="1" t="s">
        <v>26</v>
      </c>
      <c r="H55" s="1" t="s">
        <v>21</v>
      </c>
      <c r="I55" s="11" t="str">
        <f>Таблица794[[#Headers],[1]]</f>
        <v>1</v>
      </c>
    </row>
    <row r="56" spans="1:9" ht="15" customHeight="1" x14ac:dyDescent="0.3">
      <c r="A56" s="1">
        <v>2259</v>
      </c>
      <c r="B56" s="1" t="s">
        <v>18</v>
      </c>
      <c r="C56" s="1">
        <f>IF(ISBLANK(Таблица794[[#This Row],[id]]),"",_xlfn.RANK.EQ(Таблица794[[#This Row],[Рейтинг]],Таблица794[Рейтинг]))</f>
        <v>55</v>
      </c>
      <c r="D56" s="3" t="s">
        <v>80</v>
      </c>
      <c r="E56" s="4">
        <v>493</v>
      </c>
      <c r="F56" s="10">
        <v>41225</v>
      </c>
      <c r="G56" s="1" t="s">
        <v>20</v>
      </c>
      <c r="H56" s="1" t="s">
        <v>21</v>
      </c>
      <c r="I56" s="11" t="str">
        <f>Таблица794[[#Headers],[1]]</f>
        <v>1</v>
      </c>
    </row>
    <row r="57" spans="1:9" ht="15" customHeight="1" x14ac:dyDescent="0.3">
      <c r="A57" s="1">
        <v>2302</v>
      </c>
      <c r="B57" s="1" t="s">
        <v>18</v>
      </c>
      <c r="C57" s="1">
        <f>IF(ISBLANK(Таблица794[[#This Row],[id]]),"",_xlfn.RANK.EQ(Таблица794[[#This Row],[Рейтинг]],Таблица794[Рейтинг]))</f>
        <v>56</v>
      </c>
      <c r="D57" s="3" t="s">
        <v>81</v>
      </c>
      <c r="E57" s="4">
        <v>485</v>
      </c>
      <c r="F57" s="10">
        <v>41209</v>
      </c>
      <c r="G57" s="1" t="s">
        <v>26</v>
      </c>
      <c r="H57" s="1" t="s">
        <v>21</v>
      </c>
      <c r="I57" s="11" t="str">
        <f>Таблица794[[#Headers],[1]]</f>
        <v>1</v>
      </c>
    </row>
    <row r="58" spans="1:9" ht="15" customHeight="1" x14ac:dyDescent="0.3">
      <c r="A58" s="1">
        <v>2167</v>
      </c>
      <c r="B58" s="1" t="s">
        <v>18</v>
      </c>
      <c r="C58" s="1">
        <f>IF(ISBLANK(Таблица794[[#This Row],[id]]),"",_xlfn.RANK.EQ(Таблица794[[#This Row],[Рейтинг]],Таблица794[Рейтинг]))</f>
        <v>57</v>
      </c>
      <c r="D58" s="3" t="s">
        <v>82</v>
      </c>
      <c r="E58" s="4">
        <v>484</v>
      </c>
      <c r="F58" s="10">
        <v>40626</v>
      </c>
      <c r="G58" s="1" t="s">
        <v>26</v>
      </c>
      <c r="H58" s="1" t="s">
        <v>21</v>
      </c>
      <c r="I58" s="11" t="str">
        <f>Таблица794[[#Headers],[1]]</f>
        <v>1</v>
      </c>
    </row>
    <row r="59" spans="1:9" ht="15" customHeight="1" x14ac:dyDescent="0.3">
      <c r="A59" s="1">
        <v>2665</v>
      </c>
      <c r="B59" s="1" t="s">
        <v>18</v>
      </c>
      <c r="C59" s="1">
        <f>IF(ISBLANK(Таблица794[[#This Row],[id]]),"",_xlfn.RANK.EQ(Таблица794[[#This Row],[Рейтинг]],Таблица794[Рейтинг]))</f>
        <v>58</v>
      </c>
      <c r="D59" s="3" t="s">
        <v>83</v>
      </c>
      <c r="E59" s="4">
        <v>400</v>
      </c>
      <c r="F59" s="10">
        <v>40736</v>
      </c>
      <c r="G59" s="1" t="s">
        <v>26</v>
      </c>
      <c r="H59" s="1" t="s">
        <v>21</v>
      </c>
      <c r="I59" s="11" t="str">
        <f>Таблица794[[#Headers],[1]]</f>
        <v>1</v>
      </c>
    </row>
    <row r="60" spans="1:9" ht="15" customHeight="1" x14ac:dyDescent="0.3">
      <c r="A60" s="1">
        <v>2497</v>
      </c>
      <c r="B60" s="1" t="s">
        <v>18</v>
      </c>
      <c r="C60" s="1">
        <f>IF(ISBLANK(Таблица794[[#This Row],[id]]),"",_xlfn.RANK.EQ(Таблица794[[#This Row],[Рейтинг]],Таблица794[Рейтинг]))</f>
        <v>59</v>
      </c>
      <c r="D60" s="3" t="s">
        <v>84</v>
      </c>
      <c r="E60" s="4">
        <v>378</v>
      </c>
      <c r="F60" s="10">
        <v>41345</v>
      </c>
      <c r="G60" s="1" t="s">
        <v>26</v>
      </c>
      <c r="H60" s="1" t="s">
        <v>21</v>
      </c>
      <c r="I60" s="11" t="str">
        <f>Таблица794[[#Headers],[1]]</f>
        <v>1</v>
      </c>
    </row>
    <row r="61" spans="1:9" ht="15" customHeight="1" x14ac:dyDescent="0.3">
      <c r="A61" s="1">
        <v>2255</v>
      </c>
      <c r="B61" s="1" t="s">
        <v>18</v>
      </c>
      <c r="C61" s="1">
        <f>IF(ISBLANK(Таблица794[[#This Row],[id]]),"",_xlfn.RANK.EQ(Таблица794[[#This Row],[Рейтинг]],Таблица794[Рейтинг]))</f>
        <v>60</v>
      </c>
      <c r="D61" s="3" t="s">
        <v>85</v>
      </c>
      <c r="E61" s="4">
        <v>365</v>
      </c>
      <c r="F61" s="10">
        <v>40748</v>
      </c>
      <c r="G61" s="1" t="s">
        <v>26</v>
      </c>
      <c r="H61" s="1" t="s">
        <v>21</v>
      </c>
      <c r="I61" s="11" t="str">
        <f>Таблица794[[#Headers],[1]]</f>
        <v>1</v>
      </c>
    </row>
    <row r="62" spans="1:9" ht="15" customHeight="1" x14ac:dyDescent="0.3">
      <c r="A62" s="1">
        <v>2641</v>
      </c>
      <c r="B62" s="1" t="s">
        <v>18</v>
      </c>
      <c r="C62" s="1">
        <f>IF(ISBLANK(Таблица794[[#This Row],[id]]),"",_xlfn.RANK.EQ(Таблица794[[#This Row],[Рейтинг]],Таблица794[Рейтинг]))</f>
        <v>61</v>
      </c>
      <c r="D62" s="3" t="s">
        <v>86</v>
      </c>
      <c r="E62" s="4">
        <v>359</v>
      </c>
      <c r="F62" s="10">
        <v>42021</v>
      </c>
      <c r="G62" s="1" t="s">
        <v>26</v>
      </c>
      <c r="H62" s="1" t="s">
        <v>21</v>
      </c>
      <c r="I62" s="11" t="str">
        <f>Таблица794[[#Headers],[1]]</f>
        <v>1</v>
      </c>
    </row>
    <row r="63" spans="1:9" ht="15" customHeight="1" x14ac:dyDescent="0.3">
      <c r="A63" s="1">
        <v>2515</v>
      </c>
      <c r="B63" s="1" t="s">
        <v>18</v>
      </c>
      <c r="C63" s="1">
        <f>IF(ISBLANK(Таблица794[[#This Row],[id]]),"",_xlfn.RANK.EQ(Таблица794[[#This Row],[Рейтинг]],Таблица794[Рейтинг]))</f>
        <v>62</v>
      </c>
      <c r="D63" s="3" t="s">
        <v>87</v>
      </c>
      <c r="E63" s="4">
        <v>336</v>
      </c>
      <c r="F63" s="10">
        <v>41067</v>
      </c>
      <c r="G63" s="1" t="s">
        <v>26</v>
      </c>
      <c r="H63" s="1" t="s">
        <v>21</v>
      </c>
      <c r="I63" s="11" t="str">
        <f>Таблица794[[#Headers],[1]]</f>
        <v>1</v>
      </c>
    </row>
    <row r="64" spans="1:9" ht="15" customHeight="1" x14ac:dyDescent="0.3">
      <c r="A64" s="1">
        <v>2260</v>
      </c>
      <c r="B64" s="1" t="s">
        <v>18</v>
      </c>
      <c r="C64" s="1">
        <f>IF(ISBLANK(Таблица794[[#This Row],[id]]),"",_xlfn.RANK.EQ(Таблица794[[#This Row],[Рейтинг]],Таблица794[Рейтинг]))</f>
        <v>63</v>
      </c>
      <c r="D64" s="3" t="s">
        <v>88</v>
      </c>
      <c r="E64" s="4">
        <v>254</v>
      </c>
      <c r="F64" s="10">
        <v>41164</v>
      </c>
      <c r="G64" s="1" t="s">
        <v>26</v>
      </c>
      <c r="H64" s="1" t="s">
        <v>21</v>
      </c>
      <c r="I64" s="11" t="str">
        <f>Таблица794[[#Headers],[1]]</f>
        <v>1</v>
      </c>
    </row>
    <row r="65" spans="1:9" ht="15" customHeight="1" x14ac:dyDescent="0.3">
      <c r="A65" s="1">
        <v>2436</v>
      </c>
      <c r="B65" s="1" t="s">
        <v>18</v>
      </c>
      <c r="C65" s="1">
        <f>IF(ISBLANK(Таблица794[[#This Row],[id]]),"",_xlfn.RANK.EQ(Таблица794[[#This Row],[Рейтинг]],Таблица794[Рейтинг]))</f>
        <v>64</v>
      </c>
      <c r="D65" s="3" t="s">
        <v>89</v>
      </c>
      <c r="E65" s="4">
        <v>253</v>
      </c>
      <c r="F65" s="10">
        <v>41867</v>
      </c>
      <c r="G65" s="1" t="s">
        <v>26</v>
      </c>
      <c r="H65" s="1" t="s">
        <v>21</v>
      </c>
      <c r="I65" s="11" t="str">
        <f>Таблица794[[#Headers],[1]]</f>
        <v>1</v>
      </c>
    </row>
    <row r="66" spans="1:9" ht="15" customHeight="1" x14ac:dyDescent="0.3">
      <c r="A66" s="1">
        <v>2758</v>
      </c>
      <c r="B66" s="1" t="s">
        <v>18</v>
      </c>
      <c r="C66" s="1">
        <f>IF(ISBLANK(Таблица794[[#This Row],[id]]),"",_xlfn.RANK.EQ(Таблица794[[#This Row],[Рейтинг]],Таблица794[Рейтинг]))</f>
        <v>65</v>
      </c>
      <c r="D66" s="3" t="s">
        <v>90</v>
      </c>
      <c r="E66" s="4">
        <v>218</v>
      </c>
      <c r="F66" s="10">
        <v>40718</v>
      </c>
      <c r="G66" s="1" t="s">
        <v>26</v>
      </c>
      <c r="H66" s="1" t="s">
        <v>21</v>
      </c>
      <c r="I66" s="11" t="str">
        <f>Таблица794[[#Headers],[1]]</f>
        <v>1</v>
      </c>
    </row>
    <row r="67" spans="1:9" ht="15" customHeight="1" x14ac:dyDescent="0.3">
      <c r="A67" s="1">
        <v>2458</v>
      </c>
      <c r="B67" s="1" t="s">
        <v>18</v>
      </c>
      <c r="C67" s="1">
        <f>IF(ISBLANK(Таблица794[[#This Row],[id]]),"",_xlfn.RANK.EQ(Таблица794[[#This Row],[Рейтинг]],Таблица794[Рейтинг]))</f>
        <v>66</v>
      </c>
      <c r="D67" s="3" t="s">
        <v>91</v>
      </c>
      <c r="E67" s="4">
        <v>191</v>
      </c>
      <c r="F67" s="10">
        <v>41805</v>
      </c>
      <c r="G67" s="1" t="s">
        <v>20</v>
      </c>
      <c r="H67" s="1" t="s">
        <v>21</v>
      </c>
      <c r="I67" s="11" t="str">
        <f>Таблица794[[#Headers],[1]]</f>
        <v>1</v>
      </c>
    </row>
    <row r="68" spans="1:9" ht="15" customHeight="1" x14ac:dyDescent="0.3">
      <c r="A68" s="1">
        <v>2989</v>
      </c>
      <c r="B68" s="1" t="s">
        <v>18</v>
      </c>
      <c r="C68" s="1">
        <f>IF(ISBLANK(Таблица794[[#This Row],[id]]),"",_xlfn.RANK.EQ(Таблица794[[#This Row],[Рейтинг]],Таблица794[Рейтинг]))</f>
        <v>67</v>
      </c>
      <c r="D68" s="3" t="s">
        <v>92</v>
      </c>
      <c r="E68" s="4">
        <v>180</v>
      </c>
      <c r="F68" s="10">
        <v>40985</v>
      </c>
      <c r="G68" s="1" t="s">
        <v>26</v>
      </c>
      <c r="H68" s="1" t="s">
        <v>21</v>
      </c>
      <c r="I68" s="11" t="str">
        <f>Таблица794[[#Headers],[1]]</f>
        <v>1</v>
      </c>
    </row>
    <row r="69" spans="1:9" ht="15" customHeight="1" x14ac:dyDescent="0.3">
      <c r="A69" s="1">
        <v>2554</v>
      </c>
      <c r="B69" s="1" t="s">
        <v>18</v>
      </c>
      <c r="C69" s="1">
        <f>IF(ISBLANK(Таблица794[[#This Row],[id]]),"",_xlfn.RANK.EQ(Таблица794[[#This Row],[Рейтинг]],Таблица794[Рейтинг]))</f>
        <v>68</v>
      </c>
      <c r="D69" s="3" t="s">
        <v>93</v>
      </c>
      <c r="E69" s="4">
        <v>158</v>
      </c>
      <c r="F69" s="10">
        <v>28540</v>
      </c>
      <c r="G69" s="1" t="s">
        <v>26</v>
      </c>
      <c r="H69" s="1" t="s">
        <v>21</v>
      </c>
      <c r="I69" s="11" t="str">
        <f>Таблица794[[#Headers],[1]]</f>
        <v>1</v>
      </c>
    </row>
    <row r="70" spans="1:9" ht="15" customHeight="1" x14ac:dyDescent="0.3">
      <c r="A70" s="1">
        <v>2614</v>
      </c>
      <c r="B70" s="1" t="s">
        <v>94</v>
      </c>
      <c r="C70" s="1">
        <f>IF(ISBLANK(Таблица794[[#This Row],[id]]),"",_xlfn.RANK.EQ(Таблица794[[#This Row],[Рейтинг]],Таблица794[Рейтинг]))</f>
        <v>69</v>
      </c>
      <c r="D70" s="3" t="s">
        <v>95</v>
      </c>
      <c r="E70" s="4">
        <v>153</v>
      </c>
      <c r="F70" s="10">
        <v>42152</v>
      </c>
      <c r="G70" s="1" t="s">
        <v>20</v>
      </c>
      <c r="H70" s="1" t="s">
        <v>21</v>
      </c>
      <c r="I70" s="11" t="str">
        <f>Таблица794[[#Headers],[1]]</f>
        <v>1</v>
      </c>
    </row>
    <row r="71" spans="1:9" ht="15" customHeight="1" x14ac:dyDescent="0.3">
      <c r="A71" s="1">
        <v>2681</v>
      </c>
      <c r="B71" s="1" t="s">
        <v>94</v>
      </c>
      <c r="C71" s="1">
        <f>IF(ISBLANK(Таблица794[[#This Row],[id]]),"",_xlfn.RANK.EQ(Таблица794[[#This Row],[Рейтинг]],Таблица794[Рейтинг]))</f>
        <v>70</v>
      </c>
      <c r="D71" s="3" t="s">
        <v>96</v>
      </c>
      <c r="E71" s="4">
        <v>128</v>
      </c>
      <c r="F71" s="10">
        <v>41820</v>
      </c>
      <c r="G71" s="1" t="s">
        <v>26</v>
      </c>
      <c r="H71" s="1" t="s">
        <v>21</v>
      </c>
      <c r="I71" s="11" t="str">
        <f>Таблица794[[#Headers],[1]]</f>
        <v>1</v>
      </c>
    </row>
    <row r="72" spans="1:9" ht="15" customHeight="1" x14ac:dyDescent="0.3">
      <c r="A72" s="1">
        <v>2920</v>
      </c>
      <c r="B72" s="1" t="s">
        <v>18</v>
      </c>
      <c r="C72" s="1">
        <f>IF(ISBLANK(Таблица794[[#This Row],[id]]),"",_xlfn.RANK.EQ(Таблица794[[#This Row],[Рейтинг]],Таблица794[Рейтинг]))</f>
        <v>71</v>
      </c>
      <c r="D72" s="3" t="s">
        <v>97</v>
      </c>
      <c r="E72" s="4">
        <v>104</v>
      </c>
      <c r="F72" s="10">
        <v>40876</v>
      </c>
      <c r="G72" s="1" t="s">
        <v>98</v>
      </c>
      <c r="H72" s="1" t="s">
        <v>21</v>
      </c>
      <c r="I72" s="11" t="str">
        <f>Таблица794[[#Headers],[1]]</f>
        <v>1</v>
      </c>
    </row>
    <row r="73" spans="1:9" ht="15" customHeight="1" x14ac:dyDescent="0.3">
      <c r="A73" s="1">
        <v>2992</v>
      </c>
      <c r="B73" s="1" t="s">
        <v>18</v>
      </c>
      <c r="C73" s="1">
        <f>IF(ISBLANK(Таблица794[[#This Row],[id]]),"",_xlfn.RANK.EQ(Таблица794[[#This Row],[Рейтинг]],Таблица794[Рейтинг]))</f>
        <v>72</v>
      </c>
      <c r="D73" s="3" t="s">
        <v>99</v>
      </c>
      <c r="E73" s="4">
        <v>91</v>
      </c>
      <c r="F73" s="10">
        <v>41278</v>
      </c>
      <c r="G73" s="1" t="s">
        <v>26</v>
      </c>
      <c r="H73" s="1" t="s">
        <v>21</v>
      </c>
      <c r="I73" s="11" t="str">
        <f>Таблица794[[#Headers],[1]]</f>
        <v>1</v>
      </c>
    </row>
    <row r="74" spans="1:9" ht="15" customHeight="1" x14ac:dyDescent="0.3">
      <c r="A74" s="1">
        <v>2643</v>
      </c>
      <c r="B74" s="1" t="s">
        <v>18</v>
      </c>
      <c r="C74" s="1">
        <f>IF(ISBLANK(Таблица794[[#This Row],[id]]),"",_xlfn.RANK.EQ(Таблица794[[#This Row],[Рейтинг]],Таблица794[Рейтинг]))</f>
        <v>73</v>
      </c>
      <c r="D74" s="3" t="s">
        <v>100</v>
      </c>
      <c r="E74" s="4">
        <v>87</v>
      </c>
      <c r="F74" s="10">
        <v>42126</v>
      </c>
      <c r="G74" s="1" t="s">
        <v>26</v>
      </c>
      <c r="H74" s="1" t="s">
        <v>21</v>
      </c>
      <c r="I74" s="11" t="str">
        <f>Таблица794[[#Headers],[1]]</f>
        <v>1</v>
      </c>
    </row>
    <row r="75" spans="1:9" ht="15" customHeight="1" x14ac:dyDescent="0.3">
      <c r="A75" s="1">
        <v>2738</v>
      </c>
      <c r="B75" s="1" t="s">
        <v>18</v>
      </c>
      <c r="C75" s="1">
        <f>IF(ISBLANK(Таблица794[[#This Row],[id]]),"",_xlfn.RANK.EQ(Таблица794[[#This Row],[Рейтинг]],Таблица794[Рейтинг]))</f>
        <v>74</v>
      </c>
      <c r="D75" s="3" t="s">
        <v>101</v>
      </c>
      <c r="E75" s="4">
        <v>76</v>
      </c>
      <c r="F75" s="10">
        <v>42022</v>
      </c>
      <c r="G75" s="1" t="s">
        <v>26</v>
      </c>
      <c r="H75" s="1" t="s">
        <v>21</v>
      </c>
      <c r="I75" s="11" t="str">
        <f>Таблица794[[#Headers],[1]]</f>
        <v>1</v>
      </c>
    </row>
    <row r="76" spans="1:9" ht="15" customHeight="1" x14ac:dyDescent="0.3">
      <c r="A76" s="1">
        <v>2910</v>
      </c>
      <c r="B76" s="1" t="s">
        <v>18</v>
      </c>
      <c r="C76" s="1">
        <f>IF(ISBLANK(Таблица794[[#This Row],[id]]),"",_xlfn.RANK.EQ(Таблица794[[#This Row],[Рейтинг]],Таблица794[Рейтинг]))</f>
        <v>75</v>
      </c>
      <c r="D76" s="3" t="s">
        <v>102</v>
      </c>
      <c r="E76" s="4">
        <v>72</v>
      </c>
      <c r="F76" s="10">
        <v>41273</v>
      </c>
      <c r="G76" s="1" t="s">
        <v>26</v>
      </c>
      <c r="H76" s="1" t="s">
        <v>21</v>
      </c>
      <c r="I76" s="11" t="str">
        <f>Таблица794[[#Headers],[1]]</f>
        <v>1</v>
      </c>
    </row>
    <row r="77" spans="1:9" ht="15" customHeight="1" x14ac:dyDescent="0.3">
      <c r="A77" s="1">
        <v>2908</v>
      </c>
      <c r="B77" s="1" t="s">
        <v>18</v>
      </c>
      <c r="C77" s="1">
        <f>IF(ISBLANK(Таблица794[[#This Row],[id]]),"",_xlfn.RANK.EQ(Таблица794[[#This Row],[Рейтинг]],Таблица794[Рейтинг]))</f>
        <v>76</v>
      </c>
      <c r="D77" s="3" t="s">
        <v>103</v>
      </c>
      <c r="E77" s="4">
        <v>70</v>
      </c>
      <c r="F77" s="10">
        <v>41809</v>
      </c>
      <c r="G77" s="1" t="s">
        <v>26</v>
      </c>
      <c r="H77" s="1" t="s">
        <v>21</v>
      </c>
      <c r="I77" s="11" t="str">
        <f>Таблица794[[#Headers],[1]]</f>
        <v>1</v>
      </c>
    </row>
    <row r="78" spans="1:9" ht="15" customHeight="1" x14ac:dyDescent="0.3">
      <c r="A78" s="1">
        <v>2789</v>
      </c>
      <c r="B78" s="1" t="s">
        <v>18</v>
      </c>
      <c r="C78" s="1">
        <f>IF(ISBLANK(Таблица794[[#This Row],[id]]),"",_xlfn.RANK.EQ(Таблица794[[#This Row],[Рейтинг]],Таблица794[Рейтинг]))</f>
        <v>77</v>
      </c>
      <c r="D78" s="3" t="s">
        <v>104</v>
      </c>
      <c r="E78" s="4">
        <v>65</v>
      </c>
      <c r="F78" s="10">
        <v>41897</v>
      </c>
      <c r="G78" s="1" t="s">
        <v>26</v>
      </c>
      <c r="H78" s="1" t="s">
        <v>21</v>
      </c>
      <c r="I78" s="11" t="str">
        <f>Таблица794[[#Headers],[1]]</f>
        <v>1</v>
      </c>
    </row>
    <row r="79" spans="1:9" ht="15" customHeight="1" x14ac:dyDescent="0.3">
      <c r="A79" s="1">
        <v>2817</v>
      </c>
      <c r="B79" s="1" t="s">
        <v>18</v>
      </c>
      <c r="C79" s="1">
        <f>IF(ISBLANK(Таблица794[[#This Row],[id]]),"",_xlfn.RANK.EQ(Таблица794[[#This Row],[Рейтинг]],Таблица794[Рейтинг]))</f>
        <v>78</v>
      </c>
      <c r="D79" s="3" t="s">
        <v>105</v>
      </c>
      <c r="E79" s="4">
        <v>60</v>
      </c>
      <c r="F79" s="10">
        <v>42058</v>
      </c>
      <c r="G79" s="1" t="s">
        <v>26</v>
      </c>
      <c r="H79" s="1" t="s">
        <v>21</v>
      </c>
      <c r="I79" s="11" t="str">
        <f>Таблица794[[#Headers],[1]]</f>
        <v>1</v>
      </c>
    </row>
    <row r="80" spans="1:9" ht="15" customHeight="1" x14ac:dyDescent="0.3">
      <c r="A80" s="1">
        <v>2832</v>
      </c>
      <c r="B80" s="1" t="s">
        <v>94</v>
      </c>
      <c r="C80" s="1">
        <f>IF(ISBLANK(Таблица794[[#This Row],[id]]),"",_xlfn.RANK.EQ(Таблица794[[#This Row],[Рейтинг]],Таблица794[Рейтинг]))</f>
        <v>79</v>
      </c>
      <c r="D80" s="3" t="s">
        <v>106</v>
      </c>
      <c r="E80" s="4">
        <v>38</v>
      </c>
      <c r="F80" s="10">
        <v>42415</v>
      </c>
      <c r="G80" s="1" t="s">
        <v>26</v>
      </c>
      <c r="H80" s="1" t="s">
        <v>21</v>
      </c>
      <c r="I80" s="11" t="str">
        <f>Таблица794[[#Headers],[1]]</f>
        <v>1</v>
      </c>
    </row>
    <row r="81" spans="1:9" ht="15" customHeight="1" x14ac:dyDescent="0.3">
      <c r="A81" s="1">
        <v>2946</v>
      </c>
      <c r="B81" s="1" t="s">
        <v>18</v>
      </c>
      <c r="C81" s="1">
        <f>IF(ISBLANK(Таблица794[[#This Row],[id]]),"",_xlfn.RANK.EQ(Таблица794[[#This Row],[Рейтинг]],Таблица794[Рейтинг]))</f>
        <v>80</v>
      </c>
      <c r="D81" s="3" t="s">
        <v>107</v>
      </c>
      <c r="E81" s="4">
        <v>36</v>
      </c>
      <c r="F81" s="10">
        <v>42355</v>
      </c>
      <c r="G81" s="1" t="s">
        <v>26</v>
      </c>
      <c r="H81" s="1" t="s">
        <v>21</v>
      </c>
      <c r="I81" s="11" t="str">
        <f>Таблица794[[#Headers],[1]]</f>
        <v>1</v>
      </c>
    </row>
    <row r="82" spans="1:9" ht="15" customHeight="1" x14ac:dyDescent="0.3">
      <c r="A82" s="1">
        <v>2957</v>
      </c>
      <c r="B82" s="1" t="s">
        <v>18</v>
      </c>
      <c r="C82" s="1">
        <f>IF(ISBLANK(Таблица794[[#This Row],[id]]),"",_xlfn.RANK.EQ(Таблица794[[#This Row],[Рейтинг]],Таблица794[Рейтинг]))</f>
        <v>81</v>
      </c>
      <c r="D82" s="3" t="s">
        <v>108</v>
      </c>
      <c r="E82" s="4">
        <v>25</v>
      </c>
      <c r="F82" s="10">
        <v>42366</v>
      </c>
      <c r="G82" s="1" t="s">
        <v>26</v>
      </c>
      <c r="H82" s="1" t="s">
        <v>21</v>
      </c>
      <c r="I82" s="11" t="str">
        <f>Таблица794[[#Headers],[1]]</f>
        <v>1</v>
      </c>
    </row>
    <row r="83" spans="1:9" ht="15" customHeight="1" x14ac:dyDescent="0.3">
      <c r="A83" s="1">
        <v>2870</v>
      </c>
      <c r="B83" s="1" t="s">
        <v>18</v>
      </c>
      <c r="C83" s="1">
        <f>IF(ISBLANK(Таблица794[[#This Row],[id]]),"",_xlfn.RANK.EQ(Таблица794[[#This Row],[Рейтинг]],Таблица794[Рейтинг]))</f>
        <v>81</v>
      </c>
      <c r="D83" s="3" t="s">
        <v>109</v>
      </c>
      <c r="E83" s="4">
        <v>25</v>
      </c>
      <c r="F83" s="10">
        <v>42521</v>
      </c>
      <c r="G83" s="1" t="s">
        <v>26</v>
      </c>
      <c r="H83" s="1" t="s">
        <v>21</v>
      </c>
      <c r="I83" s="11" t="str">
        <f>Таблица794[[#Headers],[1]]</f>
        <v>1</v>
      </c>
    </row>
    <row r="84" spans="1:9" ht="15" customHeight="1" x14ac:dyDescent="0.3">
      <c r="A84" s="1">
        <v>2965</v>
      </c>
      <c r="B84" s="1" t="s">
        <v>18</v>
      </c>
      <c r="C84" s="1">
        <f>IF(ISBLANK(Таблица794[[#This Row],[id]]),"",_xlfn.RANK.EQ(Таблица794[[#This Row],[Рейтинг]],Таблица794[Рейтинг]))</f>
        <v>83</v>
      </c>
      <c r="D84" s="3" t="s">
        <v>110</v>
      </c>
      <c r="E84" s="4">
        <v>6</v>
      </c>
      <c r="F84" s="10">
        <v>42734</v>
      </c>
      <c r="G84" s="1" t="s">
        <v>26</v>
      </c>
      <c r="H84" s="1" t="s">
        <v>21</v>
      </c>
      <c r="I84" s="11" t="str">
        <f>Таблица794[[#Headers],[1]]</f>
        <v>1</v>
      </c>
    </row>
    <row r="85" spans="1:9" ht="15" customHeight="1" x14ac:dyDescent="0.3">
      <c r="A85" s="1">
        <v>2968</v>
      </c>
      <c r="B85" s="1" t="s">
        <v>18</v>
      </c>
      <c r="C85" s="1">
        <f>IF(ISBLANK(Таблица794[[#This Row],[id]]),"",_xlfn.RANK.EQ(Таблица794[[#This Row],[Рейтинг]],Таблица794[Рейтинг]))</f>
        <v>84</v>
      </c>
      <c r="D85" s="3" t="s">
        <v>111</v>
      </c>
      <c r="E85" s="4">
        <v>0</v>
      </c>
      <c r="F85" s="10">
        <v>42699</v>
      </c>
      <c r="G85" s="1" t="s">
        <v>26</v>
      </c>
      <c r="H85" s="1" t="s">
        <v>21</v>
      </c>
      <c r="I85" s="11" t="str">
        <f>Таблица794[[#Headers],[1]]</f>
        <v>1</v>
      </c>
    </row>
    <row r="86" spans="1:9" ht="15" customHeight="1" x14ac:dyDescent="0.3"/>
    <row r="87" spans="1:9" ht="15" customHeight="1" x14ac:dyDescent="0.3"/>
    <row r="88" spans="1:9" ht="15" customHeight="1" x14ac:dyDescent="0.3"/>
    <row r="89" spans="1:9" ht="15" customHeight="1" x14ac:dyDescent="0.3"/>
    <row r="90" spans="1:9" ht="15" customHeight="1" x14ac:dyDescent="0.3"/>
    <row r="91" spans="1:9" ht="15" customHeight="1" x14ac:dyDescent="0.3"/>
    <row r="92" spans="1:9" ht="15" customHeight="1" x14ac:dyDescent="0.3"/>
    <row r="93" spans="1:9" ht="15" customHeight="1" x14ac:dyDescent="0.3"/>
    <row r="94" spans="1:9" ht="15" customHeight="1" x14ac:dyDescent="0.3"/>
    <row r="95" spans="1:9" ht="15" customHeight="1" x14ac:dyDescent="0.3"/>
    <row r="96" spans="1:9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</sheetData>
  <printOptions horizontalCentered="1"/>
  <pageMargins left="0.35433070866141736" right="0.15748031496062992" top="0.39370078740157483" bottom="0.19685039370078741" header="0.15748031496062992" footer="0.15748031496062992"/>
  <pageSetup paperSize="9" orientation="portrait" r:id="rId1"/>
  <headerFooter>
    <oddHeader>&amp;LРЕЙТИНГ &amp;A&amp;RСтр. &amp;P из &amp;N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ТУРНИРЫ</vt:lpstr>
      <vt:lpstr>ЖЕНЩИНЫ на 01.02.2026</vt:lpstr>
      <vt:lpstr>МУЖЧИНЫ на 01.02.2026</vt:lpstr>
      <vt:lpstr>'ЖЕНЩИНЫ на 01.02.2026'!Заголовки_для_печати</vt:lpstr>
      <vt:lpstr>'МУЖЧИНЫ на 01.02.2026'!Заголовки_для_печати</vt:lpstr>
      <vt:lpstr>'ЖЕНЩИНЫ на 01.02.2026'!Область_печати</vt:lpstr>
      <vt:lpstr>'МУЖЧИНЫ на 01.02.2026'!Область_печати</vt:lpstr>
      <vt:lpstr>ТУРНИРЫ!Область_печати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2026-02-01T17:58:21Z</cp:lastPrinted>
  <dcterms:created xsi:type="dcterms:W3CDTF">2026-02-01T17:54:27Z</dcterms:created>
  <dcterms:modified xsi:type="dcterms:W3CDTF">2026-02-01T17:58:26Z</dcterms:modified>
</cp:coreProperties>
</file>